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/>
  </bookViews>
  <sheets>
    <sheet name="JavnaObjava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D101" i="1"/>
  <c r="D103" i="1"/>
  <c r="D26" i="1"/>
  <c r="D38" i="1"/>
  <c r="A16" i="2"/>
  <c r="D84" i="1" l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<sst xmlns="http://schemas.openxmlformats.org/spreadsheetml/2006/main" count="321" uniqueCount="159">
  <si>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</si>
  <si>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</si>
  <si>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</si>
  <si>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</si>
  <si>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</si>
  <si>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</si>
  <si>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</si>
  <si>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</si>
  <si>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</si>
  <si>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01.07.2024 Do 31.07.2024</t>
  </si>
  <si>
    <t>DB PROM D.O.O.</t>
  </si>
  <si>
    <t>97042352651</t>
  </si>
  <si>
    <t>ZAPREŠIĆ</t>
  </si>
  <si>
    <t>UREDSKI MATERIJAL I OSTALI MATERIJALNI RASHODI</t>
  </si>
  <si>
    <t>SREDNJA ŠKOLA BAN JOSIP JELAČIĆ</t>
  </si>
  <si>
    <t>Ukupno:</t>
  </si>
  <si>
    <t>ZAPREŠIĆ D.O.O.</t>
  </si>
  <si>
    <t>96412232479</t>
  </si>
  <si>
    <t>KOMUNALNE USLUGE</t>
  </si>
  <si>
    <t>OBRT ZA KEMIJSKO ČIŠĆENJE, VL. SIMONA BEZUH RADIGOVIĆ</t>
  </si>
  <si>
    <t>93244377927</t>
  </si>
  <si>
    <t>10290 ZAPREŠIĆ</t>
  </si>
  <si>
    <t>OSTALE USLUGE</t>
  </si>
  <si>
    <t>MAGAZIN RAČUNALNI SISTEMI D.O.O.</t>
  </si>
  <si>
    <t>91367259285</t>
  </si>
  <si>
    <t>ZAGREB</t>
  </si>
  <si>
    <t>OSTALI NESPOMENUTI RASHODI POSLOVANJA</t>
  </si>
  <si>
    <t>HP-HRVATSKA POŠTA D.D.</t>
  </si>
  <si>
    <t>87311810356</t>
  </si>
  <si>
    <t>USLUGE TELEFONA, POŠTE I PRIJEVOZA</t>
  </si>
  <si>
    <t>ŽIVA VODA D.O.O.</t>
  </si>
  <si>
    <t>86255713939</t>
  </si>
  <si>
    <t>MATERIJAL I SIROVINE</t>
  </si>
  <si>
    <t>MATERIJAL I DIJELOVI ZA TEKUĆE I INVESTICIJSKO ODRŽAVANJE</t>
  </si>
  <si>
    <t>FINANCIJSKA AGENCIJA</t>
  </si>
  <si>
    <t>85821130368</t>
  </si>
  <si>
    <t>ZAGRIA D.O.O.IQ CENTAR</t>
  </si>
  <si>
    <t>85805332078</t>
  </si>
  <si>
    <t>SITNI INVENTAR I AUTO GUME</t>
  </si>
  <si>
    <t>UREDSKA OPREMA I NAMJEŠTAJ</t>
  </si>
  <si>
    <t>TRGOCENTAR D.O.O.</t>
  </si>
  <si>
    <t>84210581427</t>
  </si>
  <si>
    <t>ZABOK</t>
  </si>
  <si>
    <t>HRVATSKI TELEKOM- HT</t>
  </si>
  <si>
    <t>81793146560</t>
  </si>
  <si>
    <t>ELEKTRO CENTAR ZAPREŠIĆ J.D.O.O.</t>
  </si>
  <si>
    <t>78950130940</t>
  </si>
  <si>
    <t>KUPLJENOVO</t>
  </si>
  <si>
    <t>GANYMEDES d.o.o.</t>
  </si>
  <si>
    <t>74128827004</t>
  </si>
  <si>
    <t>Zagreb</t>
  </si>
  <si>
    <t>UREĐAJI, STROJEVI I OPREMA ZA OSTALE NAMJENE</t>
  </si>
  <si>
    <t>OPTIMUS LAB D.O.O.</t>
  </si>
  <si>
    <t>71981294715</t>
  </si>
  <si>
    <t>ČAKOVEC</t>
  </si>
  <si>
    <t>RAČUNALNE USLUGE</t>
  </si>
  <si>
    <t>HEP OPSKRBA D.O.O.</t>
  </si>
  <si>
    <t>63073332379</t>
  </si>
  <si>
    <t>ENERGIJA</t>
  </si>
  <si>
    <t>ALCA ZAGREB d.o.o.</t>
  </si>
  <si>
    <t>58353015102</t>
  </si>
  <si>
    <t>CVJEĆARSKI OBRT I POGREBNE USLUGE RUŽA VL. IVA GORIČKI</t>
  </si>
  <si>
    <t>58332912799</t>
  </si>
  <si>
    <t>BRDOVEC</t>
  </si>
  <si>
    <t>ENERGOATEST KONTROL d.o.o.</t>
  </si>
  <si>
    <t>57560431322</t>
  </si>
  <si>
    <t>MOZAIK KNJIGA</t>
  </si>
  <si>
    <t>57010186553</t>
  </si>
  <si>
    <t>PRIJEVOZ PUTNIKA KI TURS , vl. Ivan Karačić</t>
  </si>
  <si>
    <t>52546545757</t>
  </si>
  <si>
    <t>OPTIKA KABEL TV D.O.O.</t>
  </si>
  <si>
    <t>50999639699</t>
  </si>
  <si>
    <t>ZNAMEN D.O.O.</t>
  </si>
  <si>
    <t>46756708256</t>
  </si>
  <si>
    <t>PSC PILE &amp; VILE</t>
  </si>
  <si>
    <t>46535283602</t>
  </si>
  <si>
    <t>RAKITJE</t>
  </si>
  <si>
    <t>HEP-PLIN D.O.O.</t>
  </si>
  <si>
    <t>41317489366</t>
  </si>
  <si>
    <t>OSIJEK</t>
  </si>
  <si>
    <t>ŠKOLSKA KNJIGA D.D.</t>
  </si>
  <si>
    <t>38967655335</t>
  </si>
  <si>
    <t>AHELOS IT</t>
  </si>
  <si>
    <t>35723890500</t>
  </si>
  <si>
    <t>OROSLAVLJE</t>
  </si>
  <si>
    <t>TENSIO-WAT D.O.O.</t>
  </si>
  <si>
    <t>32221066238</t>
  </si>
  <si>
    <t>USLUGE TEKUĆEG I INVESTICIJSKOG ODRŽAVANJA</t>
  </si>
  <si>
    <t>frigo-kor d.o.o.</t>
  </si>
  <si>
    <t>31190261041</t>
  </si>
  <si>
    <t>10000 Zagreb</t>
  </si>
  <si>
    <t>VODOOPSKRBA I ODVODNJA  ZAPREŠIĆ D.O.O.</t>
  </si>
  <si>
    <t>29113541841</t>
  </si>
  <si>
    <t>POLIKLINIKA SVETI ROK M.D.</t>
  </si>
  <si>
    <t>28842147765</t>
  </si>
  <si>
    <t>ZDRAVSTVENE I VETERINARSKE USLUGE</t>
  </si>
  <si>
    <t>INA INDUSTRIJA NAFTE D.D.</t>
  </si>
  <si>
    <t>27759560625</t>
  </si>
  <si>
    <t>METUS d.o.o.</t>
  </si>
  <si>
    <t>24690129373</t>
  </si>
  <si>
    <t>SVETA NEDELJA</t>
  </si>
  <si>
    <t>MUZEJ MEĐIMURJA ČAKOVEC</t>
  </si>
  <si>
    <t>24052785077</t>
  </si>
  <si>
    <t>BOJOCENTAR D.O.O.</t>
  </si>
  <si>
    <t>21930420297</t>
  </si>
  <si>
    <t>POJATNO</t>
  </si>
  <si>
    <t>DIMNJAČARSTVO POZAIĆ, vl. Hrvoje Pozaić</t>
  </si>
  <si>
    <t>15285218972</t>
  </si>
  <si>
    <t>GORNJA STUBICA</t>
  </si>
  <si>
    <t>AHELOS D.O.O.</t>
  </si>
  <si>
    <t>06486394783</t>
  </si>
  <si>
    <t>OROSLAVLJE 49243</t>
  </si>
  <si>
    <t>FILIA USLUGE D.O.O.</t>
  </si>
  <si>
    <t>03777302074</t>
  </si>
  <si>
    <t>DINOP D.O.O.</t>
  </si>
  <si>
    <t>00042324329</t>
  </si>
  <si>
    <t>SESVETE, SOBLINEC</t>
  </si>
  <si>
    <t>REPREZENTACIJA</t>
  </si>
  <si>
    <t>PRISTOJBE I NAKNADE</t>
  </si>
  <si>
    <t>BANKARSKE USLUGE I USLUGE PLATNOG PROMETA</t>
  </si>
  <si>
    <t>Sveukupno: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</si>
  <si>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</si>
  <si>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</si>
  <si>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</si>
  <si>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</si>
  <si>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</si>
  <si>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</si>
  <si>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</si>
  <si>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</si>
  <si>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</si>
  <si>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</si>
  <si>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UKUPNO</t>
  </si>
  <si>
    <t>Razdoblje: srpanj 2024.</t>
  </si>
  <si>
    <t>3213 Stručno usavršavanje zaposlenika</t>
  </si>
  <si>
    <t>PTP-ZAPREŠIĆ D.O.O.</t>
  </si>
  <si>
    <t>13388634586</t>
  </si>
  <si>
    <t>DANIJEL PTIČAR</t>
  </si>
  <si>
    <t>INTELEKTUALNE I OSOBNE USLUGE (ugovor o autorskom djelu, bruto iznos s doprinosima na bruto)</t>
  </si>
  <si>
    <t>ROTO DINAMIC D.O.O.</t>
  </si>
  <si>
    <t>24723122482</t>
  </si>
  <si>
    <t>SAMOBOR</t>
  </si>
  <si>
    <t>DRŽAVNI PRORAČUN REPUBLIKE HRVATSKE</t>
  </si>
  <si>
    <t>18683136487</t>
  </si>
  <si>
    <t>TRINITY SWEETS</t>
  </si>
  <si>
    <t>27590791141</t>
  </si>
  <si>
    <t>LIDL HRVATSKA D.O.O. K.D.</t>
  </si>
  <si>
    <t>66089976432</t>
  </si>
  <si>
    <t>VELIKA GORICA</t>
  </si>
  <si>
    <t>THINGLINK</t>
  </si>
  <si>
    <t>CALIFORNIA</t>
  </si>
  <si>
    <t>OFFERTISSIMA D.O.O.</t>
  </si>
  <si>
    <t>00643859701</t>
  </si>
  <si>
    <t>SPAR HRVATSKA D.O.O.</t>
  </si>
  <si>
    <t>46108893754</t>
  </si>
  <si>
    <t>KONZUM PLUS D.O.O.</t>
  </si>
  <si>
    <t>62226620908</t>
  </si>
  <si>
    <t>KAUFLAND HRVATSKA K.D.</t>
  </si>
  <si>
    <t>47432874968</t>
  </si>
  <si>
    <t>ZAGREBAČKA BANKA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</si>
</sst>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7" fillId="0" borderId="12" xfId="0" applyFont="1" applyBorder="1"/>
    <xf numFmtId="4" fontId="8" fillId="6" borderId="12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3"/>
  <sheetViews>
    <sheetView tabSelected="1" topLeftCell="A67" zoomScaleNormal="100" workbookViewId="0">
      <selection activeCell="G91" sqref="G9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1154.74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1154.74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17.399999999999999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17.399999999999999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421.92</v>
      </c>
      <c r="E11" s="10">
        <v>3239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421.92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89.9</v>
      </c>
      <c r="E13" s="10">
        <v>3299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89.9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25</v>
      </c>
      <c r="D15" s="18">
        <v>34.700000000000003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34.700000000000003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25</v>
      </c>
      <c r="D17" s="18">
        <v>292.39999999999998</v>
      </c>
      <c r="E17" s="10">
        <v>3222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292.39999999999998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25</v>
      </c>
      <c r="D19" s="18">
        <v>1.66</v>
      </c>
      <c r="E19" s="10">
        <v>3299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25</v>
      </c>
      <c r="D21" s="18">
        <v>82.13</v>
      </c>
      <c r="E21" s="10">
        <v>3224</v>
      </c>
      <c r="F21" s="9" t="s">
        <v>33</v>
      </c>
      <c r="G21" s="27" t="s">
        <v>14</v>
      </c>
    </row>
    <row r="22" spans="1:7" x14ac:dyDescent="0.25">
      <c r="A22" s="9"/>
      <c r="B22" s="14"/>
      <c r="C22" s="10"/>
      <c r="D22" s="18">
        <v>697.47</v>
      </c>
      <c r="E22" s="10">
        <v>3225</v>
      </c>
      <c r="F22" s="9" t="s">
        <v>38</v>
      </c>
      <c r="G22" s="28" t="s">
        <v>14</v>
      </c>
    </row>
    <row r="23" spans="1:7" x14ac:dyDescent="0.25">
      <c r="A23" s="9"/>
      <c r="B23" s="14"/>
      <c r="C23" s="10"/>
      <c r="D23" s="18">
        <v>1423.16</v>
      </c>
      <c r="E23" s="10">
        <v>4221</v>
      </c>
      <c r="F23" s="9" t="s">
        <v>39</v>
      </c>
      <c r="G23" s="28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SUM(D21:D23)</f>
        <v>2202.7600000000002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206.05</v>
      </c>
      <c r="E25" s="10">
        <v>3222</v>
      </c>
      <c r="F25" s="9" t="s">
        <v>32</v>
      </c>
      <c r="G25" s="27" t="s">
        <v>14</v>
      </c>
    </row>
    <row r="26" spans="1:7" x14ac:dyDescent="0.25">
      <c r="A26" s="9"/>
      <c r="B26" s="14"/>
      <c r="C26" s="10"/>
      <c r="D26" s="18">
        <f>55.09+28.75+6.57</f>
        <v>90.41</v>
      </c>
      <c r="E26" s="10">
        <v>3299</v>
      </c>
      <c r="F26" s="9" t="s">
        <v>26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296.46000000000004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25</v>
      </c>
      <c r="D28" s="18">
        <v>321.01</v>
      </c>
      <c r="E28" s="10">
        <v>3231</v>
      </c>
      <c r="F28" s="9" t="s">
        <v>29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321.01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47</v>
      </c>
      <c r="D30" s="18">
        <v>86.54</v>
      </c>
      <c r="E30" s="10">
        <v>3224</v>
      </c>
      <c r="F30" s="9" t="s">
        <v>33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86.54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50</v>
      </c>
      <c r="D32" s="18">
        <v>775</v>
      </c>
      <c r="E32" s="10">
        <v>4227</v>
      </c>
      <c r="F32" s="9" t="s">
        <v>51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775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54</v>
      </c>
      <c r="D34" s="18">
        <v>127.8</v>
      </c>
      <c r="E34" s="10">
        <v>3238</v>
      </c>
      <c r="F34" s="9" t="s">
        <v>55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127.8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25</v>
      </c>
      <c r="D36" s="18">
        <v>2518.2800000000002</v>
      </c>
      <c r="E36" s="10">
        <v>3223</v>
      </c>
      <c r="F36" s="9" t="s">
        <v>58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2518.2800000000002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25</v>
      </c>
      <c r="D38" s="18">
        <f>71.88+53.61</f>
        <v>125.49</v>
      </c>
      <c r="E38" s="10">
        <v>3221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125.49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60</v>
      </c>
      <c r="E40" s="10">
        <v>3299</v>
      </c>
      <c r="F40" s="9" t="s">
        <v>26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60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12</v>
      </c>
      <c r="D42" s="18">
        <v>50</v>
      </c>
      <c r="E42" s="10">
        <v>3239</v>
      </c>
      <c r="F42" s="9" t="s">
        <v>22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50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25</v>
      </c>
      <c r="D44" s="18">
        <v>125.53</v>
      </c>
      <c r="E44" s="10">
        <v>3299</v>
      </c>
      <c r="F44" s="9" t="s">
        <v>26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125.53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25</v>
      </c>
      <c r="D46" s="18">
        <v>617.5</v>
      </c>
      <c r="E46" s="10">
        <v>3231</v>
      </c>
      <c r="F46" s="9" t="s">
        <v>29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617.5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12</v>
      </c>
      <c r="D48" s="18">
        <v>9.08</v>
      </c>
      <c r="E48" s="10">
        <v>3231</v>
      </c>
      <c r="F48" s="9" t="s">
        <v>29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9.08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25</v>
      </c>
      <c r="D50" s="18">
        <v>646.38</v>
      </c>
      <c r="E50" s="10">
        <v>3221</v>
      </c>
      <c r="F50" s="9" t="s">
        <v>13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646.38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76</v>
      </c>
      <c r="D52" s="18">
        <v>178.15</v>
      </c>
      <c r="E52" s="10">
        <v>3224</v>
      </c>
      <c r="F52" s="9" t="s">
        <v>33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178.15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79</v>
      </c>
      <c r="D54" s="18">
        <v>657.38</v>
      </c>
      <c r="E54" s="10">
        <v>3223</v>
      </c>
      <c r="F54" s="9" t="s">
        <v>58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657.38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25</v>
      </c>
      <c r="D56" s="18">
        <v>279.45</v>
      </c>
      <c r="E56" s="10">
        <v>3299</v>
      </c>
      <c r="F56" s="9" t="s">
        <v>26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279.45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84</v>
      </c>
      <c r="D58" s="18">
        <v>212.36</v>
      </c>
      <c r="E58" s="10">
        <v>3238</v>
      </c>
      <c r="F58" s="9" t="s">
        <v>55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212.36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12</v>
      </c>
      <c r="D60" s="18">
        <v>1230</v>
      </c>
      <c r="E60" s="10">
        <v>3232</v>
      </c>
      <c r="F60" s="9" t="s">
        <v>87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1230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90</v>
      </c>
      <c r="D62" s="18">
        <v>35.39</v>
      </c>
      <c r="E62" s="10">
        <v>3224</v>
      </c>
      <c r="F62" s="9" t="s">
        <v>33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35.39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12</v>
      </c>
      <c r="D64" s="18">
        <v>475.05</v>
      </c>
      <c r="E64" s="10">
        <v>3234</v>
      </c>
      <c r="F64" s="9" t="s">
        <v>18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475.05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25</v>
      </c>
      <c r="D66" s="18">
        <v>159.27000000000001</v>
      </c>
      <c r="E66" s="10">
        <v>3236</v>
      </c>
      <c r="F66" s="9" t="s">
        <v>95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159.27000000000001</v>
      </c>
      <c r="E67" s="23"/>
      <c r="F67" s="25"/>
      <c r="G67" s="26"/>
    </row>
    <row r="68" spans="1:7" x14ac:dyDescent="0.25">
      <c r="A68" s="9" t="s">
        <v>96</v>
      </c>
      <c r="B68" s="14" t="s">
        <v>97</v>
      </c>
      <c r="C68" s="10" t="s">
        <v>25</v>
      </c>
      <c r="D68" s="18">
        <v>27.89</v>
      </c>
      <c r="E68" s="10">
        <v>3223</v>
      </c>
      <c r="F68" s="9" t="s">
        <v>58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27.89</v>
      </c>
      <c r="E69" s="23"/>
      <c r="F69" s="25"/>
      <c r="G69" s="26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58.08</v>
      </c>
      <c r="E70" s="10">
        <v>3232</v>
      </c>
      <c r="F70" s="9" t="s">
        <v>87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58.08</v>
      </c>
      <c r="E71" s="23"/>
      <c r="F71" s="25"/>
      <c r="G71" s="26"/>
    </row>
    <row r="72" spans="1:7" x14ac:dyDescent="0.25">
      <c r="A72" s="9" t="s">
        <v>101</v>
      </c>
      <c r="B72" s="14" t="s">
        <v>102</v>
      </c>
      <c r="C72" s="10" t="s">
        <v>54</v>
      </c>
      <c r="D72" s="18">
        <v>156</v>
      </c>
      <c r="E72" s="10">
        <v>3299</v>
      </c>
      <c r="F72" s="9" t="s">
        <v>26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156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105</v>
      </c>
      <c r="D74" s="18">
        <v>59.31</v>
      </c>
      <c r="E74" s="10">
        <v>3224</v>
      </c>
      <c r="F74" s="9" t="s">
        <v>33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59.31</v>
      </c>
      <c r="E75" s="23"/>
      <c r="F75" s="25"/>
      <c r="G75" s="26"/>
    </row>
    <row r="76" spans="1:7" x14ac:dyDescent="0.25">
      <c r="A76" s="9" t="s">
        <v>106</v>
      </c>
      <c r="B76" s="14" t="s">
        <v>107</v>
      </c>
      <c r="C76" s="10" t="s">
        <v>108</v>
      </c>
      <c r="D76" s="18">
        <v>146</v>
      </c>
      <c r="E76" s="10">
        <v>3234</v>
      </c>
      <c r="F76" s="9" t="s">
        <v>18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146</v>
      </c>
      <c r="E77" s="23"/>
      <c r="F77" s="25"/>
      <c r="G77" s="26"/>
    </row>
    <row r="78" spans="1:7" x14ac:dyDescent="0.25">
      <c r="A78" s="9" t="s">
        <v>109</v>
      </c>
      <c r="B78" s="14" t="s">
        <v>110</v>
      </c>
      <c r="C78" s="10" t="s">
        <v>111</v>
      </c>
      <c r="D78" s="18">
        <v>1285</v>
      </c>
      <c r="E78" s="10">
        <v>4221</v>
      </c>
      <c r="F78" s="9" t="s">
        <v>39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1285</v>
      </c>
      <c r="E79" s="23"/>
      <c r="F79" s="25"/>
      <c r="G79" s="26"/>
    </row>
    <row r="80" spans="1:7" x14ac:dyDescent="0.25">
      <c r="A80" s="9" t="s">
        <v>112</v>
      </c>
      <c r="B80" s="14" t="s">
        <v>113</v>
      </c>
      <c r="C80" s="10" t="s">
        <v>25</v>
      </c>
      <c r="D80" s="18">
        <v>533.1</v>
      </c>
      <c r="E80" s="10">
        <v>3299</v>
      </c>
      <c r="F80" s="9" t="s">
        <v>26</v>
      </c>
      <c r="G80" s="27" t="s">
        <v>14</v>
      </c>
    </row>
    <row r="81" spans="1:7" x14ac:dyDescent="0.25">
      <c r="A81" s="9"/>
      <c r="B81" s="14"/>
      <c r="C81" s="10"/>
      <c r="D81" s="18">
        <v>164.2</v>
      </c>
      <c r="E81" s="10">
        <v>3293</v>
      </c>
      <c r="F81" s="9" t="s">
        <v>117</v>
      </c>
      <c r="G81" s="28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v>697.3</v>
      </c>
      <c r="E82" s="23"/>
      <c r="F82" s="25"/>
      <c r="G82" s="26"/>
    </row>
    <row r="83" spans="1:7" x14ac:dyDescent="0.25">
      <c r="A83" s="9" t="s">
        <v>114</v>
      </c>
      <c r="B83" s="14" t="s">
        <v>115</v>
      </c>
      <c r="C83" s="10" t="s">
        <v>116</v>
      </c>
      <c r="D83" s="18">
        <v>15.12</v>
      </c>
      <c r="E83" s="10">
        <v>3224</v>
      </c>
      <c r="F83" s="9" t="s">
        <v>33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15.12</v>
      </c>
      <c r="E84" s="23"/>
      <c r="F84" s="25"/>
      <c r="G84" s="26"/>
    </row>
    <row r="85" spans="1:7" x14ac:dyDescent="0.25">
      <c r="A85" s="9" t="s">
        <v>134</v>
      </c>
      <c r="B85" s="14" t="s">
        <v>135</v>
      </c>
      <c r="C85" s="10" t="s">
        <v>12</v>
      </c>
      <c r="D85" s="18">
        <v>59.24</v>
      </c>
      <c r="E85" s="10">
        <v>3224</v>
      </c>
      <c r="F85" s="9" t="s">
        <v>33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v>59.24</v>
      </c>
      <c r="E86" s="23"/>
      <c r="F86" s="25"/>
      <c r="G86" s="26"/>
    </row>
    <row r="87" spans="1:7" ht="30" x14ac:dyDescent="0.25">
      <c r="A87" s="9" t="s">
        <v>136</v>
      </c>
      <c r="B87" s="14"/>
      <c r="C87" s="10"/>
      <c r="D87" s="18">
        <v>1441.38</v>
      </c>
      <c r="E87" s="10">
        <v>3237</v>
      </c>
      <c r="F87" s="44" t="s">
        <v>137</v>
      </c>
      <c r="G87" s="45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v>1441.38</v>
      </c>
      <c r="E88" s="23"/>
      <c r="F88" s="25"/>
      <c r="G88" s="26"/>
    </row>
    <row r="89" spans="1:7" x14ac:dyDescent="0.25">
      <c r="A89" s="9" t="s">
        <v>138</v>
      </c>
      <c r="B89" s="14" t="s">
        <v>139</v>
      </c>
      <c r="C89" s="10" t="s">
        <v>140</v>
      </c>
      <c r="D89" s="18">
        <v>66.760000000000005</v>
      </c>
      <c r="E89" s="10">
        <v>3293</v>
      </c>
      <c r="F89" s="9" t="s">
        <v>117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v>66.760000000000005</v>
      </c>
      <c r="E90" s="23"/>
      <c r="F90" s="25"/>
      <c r="G90" s="26"/>
    </row>
    <row r="91" spans="1:7" x14ac:dyDescent="0.25">
      <c r="A91" s="9" t="s">
        <v>141</v>
      </c>
      <c r="B91" s="14" t="s">
        <v>142</v>
      </c>
      <c r="C91" s="10" t="s">
        <v>25</v>
      </c>
      <c r="D91" s="18">
        <v>336</v>
      </c>
      <c r="E91" s="10">
        <v>3295</v>
      </c>
      <c r="F91" s="9" t="s">
        <v>118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v>336</v>
      </c>
      <c r="E92" s="23"/>
      <c r="F92" s="25"/>
      <c r="G92" s="26"/>
    </row>
    <row r="93" spans="1:7" x14ac:dyDescent="0.25">
      <c r="A93" s="9" t="s">
        <v>143</v>
      </c>
      <c r="B93" s="14" t="s">
        <v>144</v>
      </c>
      <c r="C93" s="10" t="s">
        <v>12</v>
      </c>
      <c r="D93" s="18">
        <v>59</v>
      </c>
      <c r="E93" s="10">
        <v>3299</v>
      </c>
      <c r="F93" s="9" t="s">
        <v>26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v>59</v>
      </c>
      <c r="E94" s="23"/>
      <c r="F94" s="25"/>
      <c r="G94" s="26"/>
    </row>
    <row r="95" spans="1:7" x14ac:dyDescent="0.25">
      <c r="A95" s="9" t="s">
        <v>145</v>
      </c>
      <c r="B95" s="14" t="s">
        <v>146</v>
      </c>
      <c r="C95" s="10" t="s">
        <v>147</v>
      </c>
      <c r="D95" s="18">
        <v>7.25</v>
      </c>
      <c r="E95" s="10">
        <v>3299</v>
      </c>
      <c r="F95" s="9" t="s">
        <v>26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v>7.25</v>
      </c>
      <c r="E96" s="23"/>
      <c r="F96" s="25"/>
      <c r="G96" s="26"/>
    </row>
    <row r="97" spans="1:7" x14ac:dyDescent="0.25">
      <c r="A97" s="9" t="s">
        <v>148</v>
      </c>
      <c r="B97" s="14"/>
      <c r="C97" s="10" t="s">
        <v>149</v>
      </c>
      <c r="D97" s="18">
        <v>40.64</v>
      </c>
      <c r="E97" s="10">
        <v>3299</v>
      </c>
      <c r="F97" s="9" t="s">
        <v>26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v>40.64</v>
      </c>
      <c r="E98" s="23"/>
      <c r="F98" s="25"/>
      <c r="G98" s="26"/>
    </row>
    <row r="99" spans="1:7" x14ac:dyDescent="0.25">
      <c r="A99" s="9" t="s">
        <v>150</v>
      </c>
      <c r="B99" s="14" t="s">
        <v>151</v>
      </c>
      <c r="C99" s="10" t="s">
        <v>100</v>
      </c>
      <c r="D99" s="18">
        <v>9</v>
      </c>
      <c r="E99" s="10">
        <v>3299</v>
      </c>
      <c r="F99" s="9" t="s">
        <v>26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v>9</v>
      </c>
      <c r="E100" s="23"/>
      <c r="F100" s="25"/>
      <c r="G100" s="26"/>
    </row>
    <row r="101" spans="1:7" x14ac:dyDescent="0.25">
      <c r="A101" s="9" t="s">
        <v>152</v>
      </c>
      <c r="B101" s="14" t="s">
        <v>153</v>
      </c>
      <c r="C101" s="10" t="s">
        <v>12</v>
      </c>
      <c r="D101" s="18">
        <f>22.24+25.96+16.04+7.78+5.01</f>
        <v>77.030000000000015</v>
      </c>
      <c r="E101" s="10">
        <v>3299</v>
      </c>
      <c r="F101" s="9" t="s">
        <v>26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v>72.02</v>
      </c>
      <c r="E102" s="23"/>
      <c r="F102" s="25"/>
      <c r="G102" s="26"/>
    </row>
    <row r="103" spans="1:7" x14ac:dyDescent="0.25">
      <c r="A103" s="9" t="s">
        <v>154</v>
      </c>
      <c r="B103" s="14" t="s">
        <v>155</v>
      </c>
      <c r="C103" s="10" t="s">
        <v>12</v>
      </c>
      <c r="D103" s="18">
        <f>8.26+41.85</f>
        <v>50.11</v>
      </c>
      <c r="E103" s="10">
        <v>3299</v>
      </c>
      <c r="F103" s="9" t="s">
        <v>26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v>50.11</v>
      </c>
      <c r="E104" s="23"/>
      <c r="F104" s="25"/>
      <c r="G104" s="26"/>
    </row>
    <row r="105" spans="1:7" x14ac:dyDescent="0.25">
      <c r="A105" s="9" t="s">
        <v>156</v>
      </c>
      <c r="B105" s="14" t="s">
        <v>157</v>
      </c>
      <c r="C105" s="10" t="s">
        <v>25</v>
      </c>
      <c r="D105" s="18">
        <v>87.55</v>
      </c>
      <c r="E105" s="10">
        <v>3299</v>
      </c>
      <c r="F105" s="9" t="s">
        <v>26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v>87.55</v>
      </c>
      <c r="E106" s="23"/>
      <c r="F106" s="25"/>
      <c r="G106" s="26"/>
    </row>
    <row r="107" spans="1:7" x14ac:dyDescent="0.25">
      <c r="A107" s="9" t="s">
        <v>158</v>
      </c>
      <c r="B107" s="14">
        <v>92963223473</v>
      </c>
      <c r="C107" s="10" t="s">
        <v>25</v>
      </c>
      <c r="D107" s="18">
        <v>149.53</v>
      </c>
      <c r="E107" s="10">
        <v>3431</v>
      </c>
      <c r="F107" s="9" t="s">
        <v>119</v>
      </c>
      <c r="G107" s="27" t="s">
        <v>14</v>
      </c>
    </row>
    <row r="108" spans="1:7" ht="27" customHeight="1" thickBot="1" x14ac:dyDescent="0.3">
      <c r="A108" s="21"/>
      <c r="B108" s="22"/>
      <c r="C108" s="23"/>
      <c r="D108" s="24">
        <v>149.53</v>
      </c>
      <c r="E108" s="23"/>
      <c r="F108" s="25"/>
      <c r="G108" s="26"/>
    </row>
    <row r="109" spans="1:7" ht="15.75" thickBot="1" x14ac:dyDescent="0.3">
      <c r="A109" s="29" t="s">
        <v>120</v>
      </c>
      <c r="B109" s="30"/>
      <c r="C109" s="31"/>
      <c r="D109" s="32">
        <f>SUM(D7:D108)/2</f>
        <v>18027.285000000007</v>
      </c>
      <c r="E109" s="31"/>
      <c r="F109" s="33"/>
      <c r="G109" s="34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workbookViewId="0">
      <selection activeCell="B27" sqref="B27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121</v>
      </c>
    </row>
    <row r="3" spans="1:2" ht="15.75" x14ac:dyDescent="0.25">
      <c r="A3" s="35" t="s">
        <v>122</v>
      </c>
      <c r="B3" s="36"/>
    </row>
    <row r="5" spans="1:2" ht="15.75" x14ac:dyDescent="0.25">
      <c r="A5" s="37" t="s">
        <v>132</v>
      </c>
    </row>
    <row r="7" spans="1:2" x14ac:dyDescent="0.25">
      <c r="A7" s="38" t="s">
        <v>123</v>
      </c>
      <c r="B7" s="39" t="s">
        <v>124</v>
      </c>
    </row>
    <row r="8" spans="1:2" x14ac:dyDescent="0.25">
      <c r="A8" s="40">
        <v>178832.65</v>
      </c>
      <c r="B8" s="41" t="s">
        <v>125</v>
      </c>
    </row>
    <row r="9" spans="1:2" x14ac:dyDescent="0.25">
      <c r="A9" s="40">
        <v>7134.47</v>
      </c>
      <c r="B9" s="41" t="s">
        <v>126</v>
      </c>
    </row>
    <row r="10" spans="1:2" x14ac:dyDescent="0.25">
      <c r="A10" s="40">
        <v>2787.6</v>
      </c>
      <c r="B10" s="41" t="s">
        <v>127</v>
      </c>
    </row>
    <row r="11" spans="1:2" x14ac:dyDescent="0.25">
      <c r="A11" s="40">
        <v>29297.65</v>
      </c>
      <c r="B11" s="41" t="s">
        <v>128</v>
      </c>
    </row>
    <row r="12" spans="1:2" x14ac:dyDescent="0.25">
      <c r="A12" s="40">
        <v>1515.32</v>
      </c>
      <c r="B12" s="41" t="s">
        <v>129</v>
      </c>
    </row>
    <row r="13" spans="1:2" x14ac:dyDescent="0.25">
      <c r="A13" s="40">
        <v>4675.18</v>
      </c>
      <c r="B13" s="41" t="s">
        <v>130</v>
      </c>
    </row>
    <row r="14" spans="1:2" x14ac:dyDescent="0.25">
      <c r="A14" s="40">
        <v>1026.4000000000001</v>
      </c>
      <c r="B14" s="41" t="s">
        <v>133</v>
      </c>
    </row>
    <row r="15" spans="1:2" x14ac:dyDescent="0.25">
      <c r="A15" s="40"/>
      <c r="B15" s="41"/>
    </row>
    <row r="16" spans="1:2" x14ac:dyDescent="0.25">
      <c r="A16" s="42">
        <f>SUM(A8:A14)</f>
        <v>225269.27</v>
      </c>
      <c r="B16" s="43" t="s">
        <v>131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2024-08-19T10:24:39Z</dcterms:modified>
</cp:coreProperties>
</file>