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5" i="1" l="1"/>
  <c r="A21" i="2" l="1"/>
  <c r="D109" i="1"/>
  <c r="D110" i="1" s="1"/>
  <c r="D129" i="1" l="1"/>
  <c r="D117" i="1" l="1"/>
  <c r="D45" i="1"/>
  <c r="D107" i="1" l="1"/>
  <c r="D105" i="1"/>
  <c r="D103" i="1"/>
  <c r="D101" i="1"/>
  <c r="D99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<sst xmlns="http://schemas.openxmlformats.org/spreadsheetml/2006/main" count="359" uniqueCount="203">
  <si>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</si>
  <si>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</si>
  <si>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</si>
  <si>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</si>
  <si>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</si>
  <si>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</si>
  <si>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</si>
  <si>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</si>
  <si>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01.04.2024 Do 30.04.2024</t>
  </si>
  <si>
    <t>DB PROM D.O.O.</t>
  </si>
  <si>
    <t>97042352651</t>
  </si>
  <si>
    <t>ZAPREŠIĆ</t>
  </si>
  <si>
    <t>UREDSKI MATERIJAL I OSTALI MATERIJALNI RASHODI</t>
  </si>
  <si>
    <t>Ukupno:</t>
  </si>
  <si>
    <t>LAFIS PASTEL DRUŠTVO S OGRANIČENOM ODGOVORNOŠĆU ZA USLUGE</t>
  </si>
  <si>
    <t>96704621235</t>
  </si>
  <si>
    <t>OSTALI NESPOMENUTI RASHODI POSLOVANJA</t>
  </si>
  <si>
    <t>ZAPREŠIĆ D.O.O.</t>
  </si>
  <si>
    <t>96412232479</t>
  </si>
  <si>
    <t>KOMUNALNE USLUGE</t>
  </si>
  <si>
    <t>PEKARNA KAJ D.O.O.</t>
  </si>
  <si>
    <t>94485011867</t>
  </si>
  <si>
    <t>POLJANICA BISTRANSKA</t>
  </si>
  <si>
    <t>GRAD ZAPREŠIĆ</t>
  </si>
  <si>
    <t>92840587889</t>
  </si>
  <si>
    <t>DAROJKOVIĆ  d.o.o.</t>
  </si>
  <si>
    <t>92317065065</t>
  </si>
  <si>
    <t>BRCKOVLJANI</t>
  </si>
  <si>
    <t>JAVNA USTANOVA NACIONALNI PARK PLITIVIČKA JEZERA</t>
  </si>
  <si>
    <t>91109303119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</si>
  <si>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</si>
  <si>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</si>
  <si>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</si>
  <si>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</si>
  <si>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</si>
  <si>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</si>
  <si>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MATERIJAL I SIROVINE</t>
  </si>
  <si>
    <t>PRESEČKI GRUPA D.O.O.</t>
  </si>
  <si>
    <t>85843181422</t>
  </si>
  <si>
    <t>FINANCIJSKA AGENCIJA</t>
  </si>
  <si>
    <t>85821130368</t>
  </si>
  <si>
    <t>HRVATSKO MATEMATIČKO DRUŠTVO</t>
  </si>
  <si>
    <t>85051163109</t>
  </si>
  <si>
    <t>STRUČNO USAVRŠAVANJE ZAPOSLENIKA</t>
  </si>
  <si>
    <t>TRGOCENTAR D.O.O.</t>
  </si>
  <si>
    <t>84210581427</t>
  </si>
  <si>
    <t>ZABOK</t>
  </si>
  <si>
    <t>HRVATSKI TELEKOM- HT</t>
  </si>
  <si>
    <t>81793146560</t>
  </si>
  <si>
    <t>SREĆKO TOURS d.o.o.</t>
  </si>
  <si>
    <t>74454217661</t>
  </si>
  <si>
    <t>LUKA, VRBOVEC</t>
  </si>
  <si>
    <t>OPTIMUS LAB D.O.O.</t>
  </si>
  <si>
    <t>71981294715</t>
  </si>
  <si>
    <t>ČAKOVEC</t>
  </si>
  <si>
    <t>RAČUNALNE USLUGE</t>
  </si>
  <si>
    <t>OBRT MESNICA</t>
  </si>
  <si>
    <t>69580719727</t>
  </si>
  <si>
    <t>JYSK D.O.O.</t>
  </si>
  <si>
    <t>64729046835</t>
  </si>
  <si>
    <t>SITNI INVENTAR I AUTO GUME</t>
  </si>
  <si>
    <t>NARODNE NOVINE d.d.</t>
  </si>
  <si>
    <t>64546066176</t>
  </si>
  <si>
    <t>HEP OPSKRBA D.O.O.</t>
  </si>
  <si>
    <t>63073332379</t>
  </si>
  <si>
    <t>ENERGIJA</t>
  </si>
  <si>
    <t>ELIT D.O.O.</t>
  </si>
  <si>
    <t>61778199134</t>
  </si>
  <si>
    <t>MATERIJAL I DIJELOVI ZA TEKUĆE I INVESTICIJSKO ODRŽAVANJE</t>
  </si>
  <si>
    <t>SEVER S.D.L. D.O.O.</t>
  </si>
  <si>
    <t>61060868477</t>
  </si>
  <si>
    <t>ALCA ZAGREB d.o.o.</t>
  </si>
  <si>
    <t>58353015102</t>
  </si>
  <si>
    <t>ENERGOATEST KONTROL d.o.o.</t>
  </si>
  <si>
    <t>57560431322</t>
  </si>
  <si>
    <t>OSTALE USLUGE</t>
  </si>
  <si>
    <t>MOZAIK KNJIGA</t>
  </si>
  <si>
    <t>57010186553</t>
  </si>
  <si>
    <t>KNJIGE U KNJIŽNICAMA</t>
  </si>
  <si>
    <t>FUKETA-OBRT ZA URARSKU DJ</t>
  </si>
  <si>
    <t>53361716764</t>
  </si>
  <si>
    <t>PRIJEVOZ PUTNIKA KI TURS , vl. Ivan Karačić</t>
  </si>
  <si>
    <t>52546545757</t>
  </si>
  <si>
    <t>JURČEC ALATI D.O.O.</t>
  </si>
  <si>
    <t>51172510950</t>
  </si>
  <si>
    <t>BRDOVEC</t>
  </si>
  <si>
    <t>OPTIKA KABEL TV D.O.O.</t>
  </si>
  <si>
    <t>50999639699</t>
  </si>
  <si>
    <t>MANTA D.O.O.</t>
  </si>
  <si>
    <t>44426143196</t>
  </si>
  <si>
    <t>HEP-PLIN D.O.O.</t>
  </si>
  <si>
    <t>41317489366</t>
  </si>
  <si>
    <t>OSIJEK</t>
  </si>
  <si>
    <t>METRO</t>
  </si>
  <si>
    <t>38016445738</t>
  </si>
  <si>
    <t>AHELOS IT</t>
  </si>
  <si>
    <t>35723890500</t>
  </si>
  <si>
    <t>OROSLAVLJE</t>
  </si>
  <si>
    <t>34658637472</t>
  </si>
  <si>
    <t>KRIVODOL</t>
  </si>
  <si>
    <t>INTELEKTUALNE I OSOBNE USLUGE</t>
  </si>
  <si>
    <t>ABC uslužni obrt</t>
  </si>
  <si>
    <t>33516932568</t>
  </si>
  <si>
    <t>NOVA OPREMA</t>
  </si>
  <si>
    <t>32188696480</t>
  </si>
  <si>
    <t>SAMOBOR</t>
  </si>
  <si>
    <t>VODOOPSKRBA I ODVODNJA  ZAPREŠIĆ D.O.O.</t>
  </si>
  <si>
    <t>29113541841</t>
  </si>
  <si>
    <t>CROATIA OSIGURANJE D.O.O.</t>
  </si>
  <si>
    <t>26187994862</t>
  </si>
  <si>
    <t>PREMIJE OSIGURANJA</t>
  </si>
  <si>
    <t>METUS d.o.o.</t>
  </si>
  <si>
    <t>24690129373</t>
  </si>
  <si>
    <t>SVETA NEDELJA</t>
  </si>
  <si>
    <t>USLUGE TEKUĆEG I INVESTICIJSKOG ODRŽAVANJA</t>
  </si>
  <si>
    <t>LJEKARNA PALAC</t>
  </si>
  <si>
    <t>18128741134</t>
  </si>
  <si>
    <t>AFRODITA COMMERC D.O.O.</t>
  </si>
  <si>
    <t>13262076150</t>
  </si>
  <si>
    <t>LEA-TRGOVINA D.O.O.</t>
  </si>
  <si>
    <t>11413933977</t>
  </si>
  <si>
    <t>TUO  Mirjana Rastoke, vl. Darko Flanjak</t>
  </si>
  <si>
    <t>10975751801</t>
  </si>
  <si>
    <t>DONJI NIKŠIĆ</t>
  </si>
  <si>
    <t>10840749604</t>
  </si>
  <si>
    <t>07676693758</t>
  </si>
  <si>
    <t>ZAVOD ZA ISTRAŽIVANJE I RAZVOJ SIGURNOSTI d.o.o.</t>
  </si>
  <si>
    <t>05494093403</t>
  </si>
  <si>
    <t>OFFERTISSIMA</t>
  </si>
  <si>
    <t>00643859701</t>
  </si>
  <si>
    <t>SV. NEDELJA</t>
  </si>
  <si>
    <t>DINOP D.O.O.</t>
  </si>
  <si>
    <t>00042324329</t>
  </si>
  <si>
    <t>SESVETE, SOBLINEC</t>
  </si>
  <si>
    <t>SLUŽBENA PUTOVANJA</t>
  </si>
  <si>
    <t>SLUŽBENA, RADNA I ZAŠTITNA ODJEĆA I OBUĆA</t>
  </si>
  <si>
    <t>REPREZENTACIJA</t>
  </si>
  <si>
    <t>BANKARSKE USLUGE I USLUGE PLATNOG PROMETA</t>
  </si>
  <si>
    <t>ZATEZNE KAMATE</t>
  </si>
  <si>
    <t>Sveukupno:</t>
  </si>
  <si>
    <t>PLITIVIČKA JEZERA</t>
  </si>
  <si>
    <t xml:space="preserve">KRAPINA </t>
  </si>
  <si>
    <t>TERME SVETI MARTIN D.O.O.</t>
  </si>
  <si>
    <t>37324171729</t>
  </si>
  <si>
    <t>TOPLICE SVETI MARTIN</t>
  </si>
  <si>
    <t>FILBA D.O.O.</t>
  </si>
  <si>
    <t>30777726033</t>
  </si>
  <si>
    <t>DONJI STUPNIK</t>
  </si>
  <si>
    <t>AK SPORT EQUIPMENT J.D.O.O.</t>
  </si>
  <si>
    <t>98929755671</t>
  </si>
  <si>
    <t>UREĐAJI, STROJEVI I OPREMA ZA OSTALE NAMJENE</t>
  </si>
  <si>
    <t>KONZUM PLUS D.O.O.</t>
  </si>
  <si>
    <t>62226620908</t>
  </si>
  <si>
    <t>MEGA FOTO STUDIO J.D.O.O.</t>
  </si>
  <si>
    <t>28021313603</t>
  </si>
  <si>
    <t>HRVATSKI SAVEZ UČENIČKIH ZADRUGA</t>
  </si>
  <si>
    <t>45052309127</t>
  </si>
  <si>
    <t>BIRKENSTOCK ZAGREB 1</t>
  </si>
  <si>
    <t>85463179265</t>
  </si>
  <si>
    <t xml:space="preserve">TOPTAL </t>
  </si>
  <si>
    <t>10689199701</t>
  </si>
  <si>
    <t>SPAR HRVATSKA D.O.O.</t>
  </si>
  <si>
    <t>46108893754</t>
  </si>
  <si>
    <t>ROTO DINAMIC D.O.O.</t>
  </si>
  <si>
    <t>24723122482</t>
  </si>
  <si>
    <t>ODVJETNIK BRANKO KOSTIĆ</t>
  </si>
  <si>
    <t>TROŠKOVI SUDSKIH POSTUPAKA</t>
  </si>
  <si>
    <t>IVANA MATAS IVANKOVIĆ</t>
  </si>
  <si>
    <t>INTELEKTUALNE I OSOBNE USLUGE (ugovor o autorskom djelu, bruto iznos s doprinosima na bruto)</t>
  </si>
  <si>
    <t>SDA CROATIA D.O.O.</t>
  </si>
  <si>
    <t>72915630881</t>
  </si>
  <si>
    <t>VELIKA GORICA</t>
  </si>
  <si>
    <t>AUTOPRIJEVOZ DOREK D.O.O.</t>
  </si>
  <si>
    <t>87009050388</t>
  </si>
  <si>
    <t>FILIA USLUGE D.O.O.</t>
  </si>
  <si>
    <t>03777302074</t>
  </si>
  <si>
    <t>MADERA BISTRO AND BAR</t>
  </si>
  <si>
    <t>09171713972</t>
  </si>
  <si>
    <t>ZAGREBAČKA BANKA d.d.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</si>
  <si>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</si>
  <si>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</si>
  <si>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</si>
  <si>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</si>
  <si>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</si>
  <si>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</si>
  <si>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</si>
  <si>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</si>
  <si>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</si>
  <si>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</si>
  <si>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</si>
  <si>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</si>
  <si>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3722 Naknade građanima i kućanstvima u naravi</t>
  </si>
  <si>
    <t>UKUPNO</t>
  </si>
  <si>
    <t>3133 Doprinosi za obvezno osiguranje u slučaju nezaposlenosti</t>
  </si>
  <si>
    <t>3433 Zatezne kamate</t>
  </si>
  <si>
    <t>3241 Naknade troškova osobama izvan ranog odnosa</t>
  </si>
  <si>
    <t>Razdoblje: travanj 2024.</t>
  </si>
  <si>
    <t>"ADMINISTRATOR" d.o.o.</t>
  </si>
  <si>
    <t>GENERALI OSIGURANJE d.d.</t>
  </si>
  <si>
    <t>FRANCK d.d.</t>
  </si>
  <si>
    <t>DRŽAVNI PRORAČUN REPUBLIKE HRVATSKE</t>
  </si>
  <si>
    <t>18683136487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</si>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</sst>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top" wrapText="1"/>
    </xf>
    <xf numFmtId="0" fontId="6" fillId="6" borderId="10" xfId="0" applyFont="1" applyFill="1" applyBorder="1"/>
    <xf numFmtId="0" fontId="6" fillId="6" borderId="10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/>
    </xf>
    <xf numFmtId="0" fontId="7" fillId="0" borderId="10" xfId="0" applyFont="1" applyBorder="1"/>
    <xf numFmtId="4" fontId="8" fillId="6" borderId="10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9"/>
  <sheetViews>
    <sheetView zoomScaleNormal="100" workbookViewId="0">
      <selection activeCell="A165" sqref="A1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/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516.54999999999995</v>
      </c>
      <c r="E7" s="10">
        <v>3221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516.54999999999995</v>
      </c>
      <c r="E8" s="24"/>
      <c r="F8" s="26"/>
    </row>
    <row r="9" spans="1:6" ht="30" x14ac:dyDescent="0.25">
      <c r="A9" s="37" t="s">
        <v>14</v>
      </c>
      <c r="B9" s="14" t="s">
        <v>15</v>
      </c>
      <c r="C9" s="10" t="s">
        <v>11</v>
      </c>
      <c r="D9" s="18">
        <v>13</v>
      </c>
      <c r="E9" s="10">
        <v>3299</v>
      </c>
      <c r="F9" s="27" t="s">
        <v>16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13</v>
      </c>
      <c r="E10" s="24"/>
      <c r="F10" s="26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17.399999999999999</v>
      </c>
      <c r="E11" s="10">
        <v>3234</v>
      </c>
      <c r="F11" s="27" t="s">
        <v>19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17.399999999999999</v>
      </c>
      <c r="E12" s="24"/>
      <c r="F12" s="26"/>
    </row>
    <row r="13" spans="1:6" x14ac:dyDescent="0.25">
      <c r="A13" s="9" t="s">
        <v>20</v>
      </c>
      <c r="B13" s="14" t="s">
        <v>21</v>
      </c>
      <c r="C13" s="10" t="s">
        <v>22</v>
      </c>
      <c r="D13" s="18">
        <v>34</v>
      </c>
      <c r="E13" s="10">
        <v>3299</v>
      </c>
      <c r="F13" s="27" t="s">
        <v>16</v>
      </c>
    </row>
    <row r="14" spans="1:6" ht="27" customHeight="1" thickBot="1" x14ac:dyDescent="0.3">
      <c r="A14" s="22" t="s">
        <v>13</v>
      </c>
      <c r="B14" s="23"/>
      <c r="C14" s="24"/>
      <c r="D14" s="25">
        <f>SUM(D13:D13)</f>
        <v>34</v>
      </c>
      <c r="E14" s="24"/>
      <c r="F14" s="26"/>
    </row>
    <row r="15" spans="1:6" x14ac:dyDescent="0.25">
      <c r="A15" s="9" t="s">
        <v>23</v>
      </c>
      <c r="B15" s="14" t="s">
        <v>24</v>
      </c>
      <c r="C15" s="10" t="s">
        <v>11</v>
      </c>
      <c r="D15" s="18">
        <v>101.67</v>
      </c>
      <c r="E15" s="10">
        <v>3234</v>
      </c>
      <c r="F15" s="27" t="s">
        <v>19</v>
      </c>
    </row>
    <row r="16" spans="1:6" ht="27" customHeight="1" thickBot="1" x14ac:dyDescent="0.3">
      <c r="A16" s="22" t="s">
        <v>13</v>
      </c>
      <c r="B16" s="23"/>
      <c r="C16" s="24"/>
      <c r="D16" s="25">
        <f>SUM(D15:D15)</f>
        <v>101.67</v>
      </c>
      <c r="E16" s="24"/>
      <c r="F16" s="26"/>
    </row>
    <row r="17" spans="1:6" x14ac:dyDescent="0.25">
      <c r="A17" s="9" t="s">
        <v>25</v>
      </c>
      <c r="B17" s="14" t="s">
        <v>26</v>
      </c>
      <c r="C17" s="10" t="s">
        <v>27</v>
      </c>
      <c r="D17" s="18">
        <v>74.33</v>
      </c>
      <c r="E17" s="10">
        <v>3299</v>
      </c>
      <c r="F17" s="27" t="s">
        <v>16</v>
      </c>
    </row>
    <row r="18" spans="1:6" ht="27" customHeight="1" thickBot="1" x14ac:dyDescent="0.3">
      <c r="A18" s="22" t="s">
        <v>13</v>
      </c>
      <c r="B18" s="23"/>
      <c r="C18" s="24"/>
      <c r="D18" s="25">
        <f>SUM(D17:D17)</f>
        <v>74.33</v>
      </c>
      <c r="E18" s="24"/>
      <c r="F18" s="26"/>
    </row>
    <row r="19" spans="1:6" x14ac:dyDescent="0.25">
      <c r="A19" s="9" t="s">
        <v>28</v>
      </c>
      <c r="B19" s="14" t="s">
        <v>29</v>
      </c>
      <c r="C19" s="10" t="s">
        <v>140</v>
      </c>
      <c r="D19" s="18">
        <v>312</v>
      </c>
      <c r="E19" s="10">
        <v>3299</v>
      </c>
      <c r="F19" s="27" t="s">
        <v>16</v>
      </c>
    </row>
    <row r="20" spans="1:6" ht="27" customHeight="1" thickBot="1" x14ac:dyDescent="0.3">
      <c r="A20" s="22" t="s">
        <v>13</v>
      </c>
      <c r="B20" s="23"/>
      <c r="C20" s="24"/>
      <c r="D20" s="25">
        <f>SUM(D19:D19)</f>
        <v>312</v>
      </c>
      <c r="E20" s="24"/>
      <c r="F20" s="26"/>
    </row>
    <row r="21" spans="1:6" x14ac:dyDescent="0.25">
      <c r="A21" s="9" t="s">
        <v>30</v>
      </c>
      <c r="B21" s="14" t="s">
        <v>31</v>
      </c>
      <c r="C21" s="10" t="s">
        <v>32</v>
      </c>
      <c r="D21" s="18">
        <v>45.1</v>
      </c>
      <c r="E21" s="10">
        <v>3231</v>
      </c>
      <c r="F21" s="27" t="s">
        <v>33</v>
      </c>
    </row>
    <row r="22" spans="1:6" ht="27" customHeight="1" thickBot="1" x14ac:dyDescent="0.3">
      <c r="A22" s="22" t="s">
        <v>13</v>
      </c>
      <c r="B22" s="23"/>
      <c r="C22" s="24"/>
      <c r="D22" s="25">
        <f>SUM(D21:D21)</f>
        <v>45.1</v>
      </c>
      <c r="E22" s="24"/>
      <c r="F22" s="26"/>
    </row>
    <row r="23" spans="1:6" x14ac:dyDescent="0.25">
      <c r="A23" s="9" t="s">
        <v>34</v>
      </c>
      <c r="B23" s="14" t="s">
        <v>35</v>
      </c>
      <c r="C23" s="10" t="s">
        <v>32</v>
      </c>
      <c r="D23" s="18">
        <v>175.18</v>
      </c>
      <c r="E23" s="10">
        <v>3222</v>
      </c>
      <c r="F23" s="27" t="s">
        <v>36</v>
      </c>
    </row>
    <row r="24" spans="1:6" ht="27" customHeight="1" thickBot="1" x14ac:dyDescent="0.3">
      <c r="A24" s="22" t="s">
        <v>13</v>
      </c>
      <c r="B24" s="23"/>
      <c r="C24" s="24"/>
      <c r="D24" s="25">
        <f>SUM(D23:D23)</f>
        <v>175.18</v>
      </c>
      <c r="E24" s="24"/>
      <c r="F24" s="26"/>
    </row>
    <row r="25" spans="1:6" x14ac:dyDescent="0.25">
      <c r="A25" s="9" t="s">
        <v>37</v>
      </c>
      <c r="B25" s="14" t="s">
        <v>38</v>
      </c>
      <c r="C25" s="10" t="s">
        <v>141</v>
      </c>
      <c r="D25" s="18">
        <v>690</v>
      </c>
      <c r="E25" s="10">
        <v>3231</v>
      </c>
      <c r="F25" s="27" t="s">
        <v>33</v>
      </c>
    </row>
    <row r="26" spans="1:6" ht="27" customHeight="1" thickBot="1" x14ac:dyDescent="0.3">
      <c r="A26" s="22" t="s">
        <v>13</v>
      </c>
      <c r="B26" s="23"/>
      <c r="C26" s="24"/>
      <c r="D26" s="25">
        <f>SUM(D25:D25)</f>
        <v>690</v>
      </c>
      <c r="E26" s="24"/>
      <c r="F26" s="26"/>
    </row>
    <row r="27" spans="1:6" x14ac:dyDescent="0.25">
      <c r="A27" s="9" t="s">
        <v>39</v>
      </c>
      <c r="B27" s="14" t="s">
        <v>40</v>
      </c>
      <c r="C27" s="10" t="s">
        <v>32</v>
      </c>
      <c r="D27" s="18">
        <v>1.66</v>
      </c>
      <c r="E27" s="10">
        <v>3299</v>
      </c>
      <c r="F27" s="27" t="s">
        <v>16</v>
      </c>
    </row>
    <row r="28" spans="1:6" ht="27" customHeight="1" thickBot="1" x14ac:dyDescent="0.3">
      <c r="A28" s="22" t="s">
        <v>13</v>
      </c>
      <c r="B28" s="23"/>
      <c r="C28" s="24"/>
      <c r="D28" s="25">
        <f>SUM(D27:D27)</f>
        <v>1.66</v>
      </c>
      <c r="E28" s="24"/>
      <c r="F28" s="26"/>
    </row>
    <row r="29" spans="1:6" x14ac:dyDescent="0.25">
      <c r="A29" s="9" t="s">
        <v>41</v>
      </c>
      <c r="B29" s="14" t="s">
        <v>42</v>
      </c>
      <c r="C29" s="10" t="s">
        <v>32</v>
      </c>
      <c r="D29" s="18">
        <v>180</v>
      </c>
      <c r="E29" s="10">
        <v>3213</v>
      </c>
      <c r="F29" s="27" t="s">
        <v>43</v>
      </c>
    </row>
    <row r="30" spans="1:6" ht="27" customHeight="1" thickBot="1" x14ac:dyDescent="0.3">
      <c r="A30" s="22" t="s">
        <v>13</v>
      </c>
      <c r="B30" s="23"/>
      <c r="C30" s="24"/>
      <c r="D30" s="25">
        <f>SUM(D29:D29)</f>
        <v>180</v>
      </c>
      <c r="E30" s="24"/>
      <c r="F30" s="26"/>
    </row>
    <row r="31" spans="1:6" x14ac:dyDescent="0.25">
      <c r="A31" s="9" t="s">
        <v>44</v>
      </c>
      <c r="B31" s="14" t="s">
        <v>45</v>
      </c>
      <c r="C31" s="10" t="s">
        <v>46</v>
      </c>
      <c r="D31" s="18">
        <v>717.28</v>
      </c>
      <c r="E31" s="10">
        <v>3221</v>
      </c>
      <c r="F31" s="27" t="s">
        <v>12</v>
      </c>
    </row>
    <row r="32" spans="1:6" x14ac:dyDescent="0.25">
      <c r="A32" s="9"/>
      <c r="B32" s="14"/>
      <c r="C32" s="10"/>
      <c r="D32" s="18">
        <v>29.02</v>
      </c>
      <c r="E32" s="10">
        <v>3299</v>
      </c>
      <c r="F32" s="28" t="s">
        <v>16</v>
      </c>
    </row>
    <row r="33" spans="1:6" ht="27" customHeight="1" thickBot="1" x14ac:dyDescent="0.3">
      <c r="A33" s="22" t="s">
        <v>13</v>
      </c>
      <c r="B33" s="23"/>
      <c r="C33" s="24"/>
      <c r="D33" s="25">
        <f>SUM(D31:D32)</f>
        <v>746.3</v>
      </c>
      <c r="E33" s="24"/>
      <c r="F33" s="26"/>
    </row>
    <row r="34" spans="1:6" x14ac:dyDescent="0.25">
      <c r="A34" s="9" t="s">
        <v>47</v>
      </c>
      <c r="B34" s="14" t="s">
        <v>48</v>
      </c>
      <c r="C34" s="10" t="s">
        <v>32</v>
      </c>
      <c r="D34" s="18">
        <v>368.7</v>
      </c>
      <c r="E34" s="10">
        <v>3231</v>
      </c>
      <c r="F34" s="27" t="s">
        <v>33</v>
      </c>
    </row>
    <row r="35" spans="1:6" ht="27" customHeight="1" thickBot="1" x14ac:dyDescent="0.3">
      <c r="A35" s="22" t="s">
        <v>13</v>
      </c>
      <c r="B35" s="23"/>
      <c r="C35" s="24"/>
      <c r="D35" s="25">
        <f>SUM(D34:D34)</f>
        <v>368.7</v>
      </c>
      <c r="E35" s="24"/>
      <c r="F35" s="26"/>
    </row>
    <row r="36" spans="1:6" x14ac:dyDescent="0.25">
      <c r="A36" s="9" t="s">
        <v>49</v>
      </c>
      <c r="B36" s="14" t="s">
        <v>50</v>
      </c>
      <c r="C36" s="10" t="s">
        <v>51</v>
      </c>
      <c r="D36" s="18">
        <v>36</v>
      </c>
      <c r="E36" s="10">
        <v>3231</v>
      </c>
      <c r="F36" s="27" t="s">
        <v>33</v>
      </c>
    </row>
    <row r="37" spans="1:6" ht="27" customHeight="1" thickBot="1" x14ac:dyDescent="0.3">
      <c r="A37" s="22" t="s">
        <v>13</v>
      </c>
      <c r="B37" s="23"/>
      <c r="C37" s="24"/>
      <c r="D37" s="25">
        <f>SUM(D36:D36)</f>
        <v>36</v>
      </c>
      <c r="E37" s="24"/>
      <c r="F37" s="26"/>
    </row>
    <row r="38" spans="1:6" x14ac:dyDescent="0.25">
      <c r="A38" s="9" t="s">
        <v>52</v>
      </c>
      <c r="B38" s="14" t="s">
        <v>53</v>
      </c>
      <c r="C38" s="10" t="s">
        <v>54</v>
      </c>
      <c r="D38" s="18">
        <v>127.8</v>
      </c>
      <c r="E38" s="10">
        <v>3238</v>
      </c>
      <c r="F38" s="27" t="s">
        <v>55</v>
      </c>
    </row>
    <row r="39" spans="1:6" ht="27" customHeight="1" thickBot="1" x14ac:dyDescent="0.3">
      <c r="A39" s="22" t="s">
        <v>13</v>
      </c>
      <c r="B39" s="23"/>
      <c r="C39" s="24"/>
      <c r="D39" s="25">
        <f>SUM(D38:D38)</f>
        <v>127.8</v>
      </c>
      <c r="E39" s="24"/>
      <c r="F39" s="26"/>
    </row>
    <row r="40" spans="1:6" x14ac:dyDescent="0.25">
      <c r="A40" s="9" t="s">
        <v>56</v>
      </c>
      <c r="B40" s="14" t="s">
        <v>57</v>
      </c>
      <c r="C40" s="10" t="s">
        <v>11</v>
      </c>
      <c r="D40" s="18">
        <v>761.07</v>
      </c>
      <c r="E40" s="10">
        <v>3221</v>
      </c>
      <c r="F40" s="27" t="s">
        <v>12</v>
      </c>
    </row>
    <row r="41" spans="1:6" ht="27" customHeight="1" thickBot="1" x14ac:dyDescent="0.3">
      <c r="A41" s="22" t="s">
        <v>13</v>
      </c>
      <c r="B41" s="23"/>
      <c r="C41" s="24"/>
      <c r="D41" s="25">
        <f>SUM(D40:D40)</f>
        <v>761.07</v>
      </c>
      <c r="E41" s="24"/>
      <c r="F41" s="26"/>
    </row>
    <row r="42" spans="1:6" x14ac:dyDescent="0.25">
      <c r="A42" s="9" t="s">
        <v>58</v>
      </c>
      <c r="B42" s="14" t="s">
        <v>59</v>
      </c>
      <c r="C42" s="10" t="s">
        <v>32</v>
      </c>
      <c r="D42" s="18">
        <v>129.22999999999999</v>
      </c>
      <c r="E42" s="10">
        <v>3221</v>
      </c>
      <c r="F42" s="27" t="s">
        <v>12</v>
      </c>
    </row>
    <row r="43" spans="1:6" x14ac:dyDescent="0.25">
      <c r="A43" s="9"/>
      <c r="B43" s="14"/>
      <c r="C43" s="10"/>
      <c r="D43" s="18">
        <v>373.28</v>
      </c>
      <c r="E43" s="10">
        <v>3225</v>
      </c>
      <c r="F43" s="28" t="s">
        <v>60</v>
      </c>
    </row>
    <row r="44" spans="1:6" ht="27" customHeight="1" thickBot="1" x14ac:dyDescent="0.3">
      <c r="A44" s="22" t="s">
        <v>13</v>
      </c>
      <c r="B44" s="23"/>
      <c r="C44" s="24"/>
      <c r="D44" s="25">
        <f>SUM(D42:D43)</f>
        <v>502.51</v>
      </c>
      <c r="E44" s="24"/>
      <c r="F44" s="26"/>
    </row>
    <row r="45" spans="1:6" x14ac:dyDescent="0.25">
      <c r="A45" s="9" t="s">
        <v>61</v>
      </c>
      <c r="B45" s="14" t="s">
        <v>62</v>
      </c>
      <c r="C45" s="10" t="s">
        <v>32</v>
      </c>
      <c r="D45" s="18">
        <f>31.56+37.46+6.18</f>
        <v>75.199999999999989</v>
      </c>
      <c r="E45" s="10">
        <v>3221</v>
      </c>
      <c r="F45" s="27" t="s">
        <v>12</v>
      </c>
    </row>
    <row r="46" spans="1:6" ht="27" customHeight="1" thickBot="1" x14ac:dyDescent="0.3">
      <c r="A46" s="22" t="s">
        <v>13</v>
      </c>
      <c r="B46" s="23"/>
      <c r="C46" s="24"/>
      <c r="D46" s="25">
        <f>SUM(D45:D45)</f>
        <v>75.199999999999989</v>
      </c>
      <c r="E46" s="24"/>
      <c r="F46" s="26"/>
    </row>
    <row r="47" spans="1:6" x14ac:dyDescent="0.25">
      <c r="A47" s="9" t="s">
        <v>63</v>
      </c>
      <c r="B47" s="14" t="s">
        <v>64</v>
      </c>
      <c r="C47" s="10" t="s">
        <v>32</v>
      </c>
      <c r="D47" s="18">
        <v>2524.5500000000002</v>
      </c>
      <c r="E47" s="10">
        <v>3223</v>
      </c>
      <c r="F47" s="27" t="s">
        <v>65</v>
      </c>
    </row>
    <row r="48" spans="1:6" ht="27" customHeight="1" thickBot="1" x14ac:dyDescent="0.3">
      <c r="A48" s="22" t="s">
        <v>13</v>
      </c>
      <c r="B48" s="23"/>
      <c r="C48" s="24"/>
      <c r="D48" s="25">
        <f>SUM(D47:D47)</f>
        <v>2524.5500000000002</v>
      </c>
      <c r="E48" s="24"/>
      <c r="F48" s="26"/>
    </row>
    <row r="49" spans="1:6" x14ac:dyDescent="0.25">
      <c r="A49" s="9" t="s">
        <v>66</v>
      </c>
      <c r="B49" s="14" t="s">
        <v>67</v>
      </c>
      <c r="C49" s="10" t="s">
        <v>54</v>
      </c>
      <c r="D49" s="18">
        <v>91.66</v>
      </c>
      <c r="E49" s="10">
        <v>3224</v>
      </c>
      <c r="F49" s="27" t="s">
        <v>68</v>
      </c>
    </row>
    <row r="50" spans="1:6" ht="27" customHeight="1" thickBot="1" x14ac:dyDescent="0.3">
      <c r="A50" s="22" t="s">
        <v>13</v>
      </c>
      <c r="B50" s="23"/>
      <c r="C50" s="24"/>
      <c r="D50" s="25">
        <f>SUM(D49:D49)</f>
        <v>91.66</v>
      </c>
      <c r="E50" s="24"/>
      <c r="F50" s="26"/>
    </row>
    <row r="51" spans="1:6" x14ac:dyDescent="0.25">
      <c r="A51" s="9" t="s">
        <v>69</v>
      </c>
      <c r="B51" s="14" t="s">
        <v>70</v>
      </c>
      <c r="C51" s="10" t="s">
        <v>32</v>
      </c>
      <c r="D51" s="18">
        <v>71.900000000000006</v>
      </c>
      <c r="E51" s="10">
        <v>3224</v>
      </c>
      <c r="F51" s="27" t="s">
        <v>68</v>
      </c>
    </row>
    <row r="52" spans="1:6" ht="27" customHeight="1" thickBot="1" x14ac:dyDescent="0.3">
      <c r="A52" s="22" t="s">
        <v>13</v>
      </c>
      <c r="B52" s="23"/>
      <c r="C52" s="24"/>
      <c r="D52" s="25">
        <f>SUM(D51:D51)</f>
        <v>71.900000000000006</v>
      </c>
      <c r="E52" s="24"/>
      <c r="F52" s="26"/>
    </row>
    <row r="53" spans="1:6" x14ac:dyDescent="0.25">
      <c r="A53" s="9" t="s">
        <v>71</v>
      </c>
      <c r="B53" s="14" t="s">
        <v>72</v>
      </c>
      <c r="C53" s="10" t="s">
        <v>32</v>
      </c>
      <c r="D53" s="18">
        <v>2373.23</v>
      </c>
      <c r="E53" s="10">
        <v>3221</v>
      </c>
      <c r="F53" s="27" t="s">
        <v>12</v>
      </c>
    </row>
    <row r="54" spans="1:6" ht="27" customHeight="1" thickBot="1" x14ac:dyDescent="0.3">
      <c r="A54" s="22" t="s">
        <v>13</v>
      </c>
      <c r="B54" s="23"/>
      <c r="C54" s="24"/>
      <c r="D54" s="25">
        <f>SUM(D53:D53)</f>
        <v>2373.23</v>
      </c>
      <c r="E54" s="24"/>
      <c r="F54" s="26"/>
    </row>
    <row r="55" spans="1:6" x14ac:dyDescent="0.25">
      <c r="A55" s="9" t="s">
        <v>73</v>
      </c>
      <c r="B55" s="14" t="s">
        <v>74</v>
      </c>
      <c r="C55" s="10" t="s">
        <v>11</v>
      </c>
      <c r="D55" s="18">
        <v>50</v>
      </c>
      <c r="E55" s="10">
        <v>3239</v>
      </c>
      <c r="F55" s="27" t="s">
        <v>75</v>
      </c>
    </row>
    <row r="56" spans="1:6" ht="27" customHeight="1" thickBot="1" x14ac:dyDescent="0.3">
      <c r="A56" s="22" t="s">
        <v>13</v>
      </c>
      <c r="B56" s="23"/>
      <c r="C56" s="24"/>
      <c r="D56" s="25">
        <f>SUM(D55:D55)</f>
        <v>50</v>
      </c>
      <c r="E56" s="24"/>
      <c r="F56" s="26"/>
    </row>
    <row r="57" spans="1:6" x14ac:dyDescent="0.25">
      <c r="A57" s="9" t="s">
        <v>76</v>
      </c>
      <c r="B57" s="14" t="s">
        <v>77</v>
      </c>
      <c r="C57" s="10" t="s">
        <v>32</v>
      </c>
      <c r="D57" s="18">
        <v>130.63999999999999</v>
      </c>
      <c r="E57" s="10">
        <v>4241</v>
      </c>
      <c r="F57" s="27" t="s">
        <v>78</v>
      </c>
    </row>
    <row r="58" spans="1:6" ht="27" customHeight="1" thickBot="1" x14ac:dyDescent="0.3">
      <c r="A58" s="22" t="s">
        <v>13</v>
      </c>
      <c r="B58" s="23"/>
      <c r="C58" s="24"/>
      <c r="D58" s="25">
        <f>SUM(D57:D57)</f>
        <v>130.63999999999999</v>
      </c>
      <c r="E58" s="24"/>
      <c r="F58" s="26"/>
    </row>
    <row r="59" spans="1:6" x14ac:dyDescent="0.25">
      <c r="A59" s="9" t="s">
        <v>79</v>
      </c>
      <c r="B59" s="14" t="s">
        <v>80</v>
      </c>
      <c r="C59" s="10" t="s">
        <v>11</v>
      </c>
      <c r="D59" s="18">
        <v>32.75</v>
      </c>
      <c r="E59" s="10">
        <v>3224</v>
      </c>
      <c r="F59" s="27" t="s">
        <v>68</v>
      </c>
    </row>
    <row r="60" spans="1:6" ht="27" customHeight="1" thickBot="1" x14ac:dyDescent="0.3">
      <c r="A60" s="22" t="s">
        <v>13</v>
      </c>
      <c r="B60" s="23"/>
      <c r="C60" s="24"/>
      <c r="D60" s="25">
        <f>SUM(D59:D59)</f>
        <v>32.75</v>
      </c>
      <c r="E60" s="24"/>
      <c r="F60" s="26"/>
    </row>
    <row r="61" spans="1:6" x14ac:dyDescent="0.25">
      <c r="A61" s="9" t="s">
        <v>81</v>
      </c>
      <c r="B61" s="14" t="s">
        <v>82</v>
      </c>
      <c r="C61" s="10" t="s">
        <v>32</v>
      </c>
      <c r="D61" s="18">
        <v>550</v>
      </c>
      <c r="E61" s="10">
        <v>3299</v>
      </c>
      <c r="F61" s="27" t="s">
        <v>16</v>
      </c>
    </row>
    <row r="62" spans="1:6" ht="27" customHeight="1" thickBot="1" x14ac:dyDescent="0.3">
      <c r="A62" s="22" t="s">
        <v>13</v>
      </c>
      <c r="B62" s="23"/>
      <c r="C62" s="24"/>
      <c r="D62" s="25">
        <f>SUM(D61:D61)</f>
        <v>550</v>
      </c>
      <c r="E62" s="24"/>
      <c r="F62" s="26"/>
    </row>
    <row r="63" spans="1:6" x14ac:dyDescent="0.25">
      <c r="A63" s="9" t="s">
        <v>83</v>
      </c>
      <c r="B63" s="14" t="s">
        <v>84</v>
      </c>
      <c r="C63" s="10" t="s">
        <v>85</v>
      </c>
      <c r="D63" s="18">
        <v>79.14</v>
      </c>
      <c r="E63" s="10">
        <v>3224</v>
      </c>
      <c r="F63" s="27" t="s">
        <v>68</v>
      </c>
    </row>
    <row r="64" spans="1:6" ht="27" customHeight="1" thickBot="1" x14ac:dyDescent="0.3">
      <c r="A64" s="22" t="s">
        <v>13</v>
      </c>
      <c r="B64" s="23"/>
      <c r="C64" s="24"/>
      <c r="D64" s="25">
        <f>SUM(D63:D63)</f>
        <v>79.14</v>
      </c>
      <c r="E64" s="24"/>
      <c r="F64" s="26"/>
    </row>
    <row r="65" spans="1:6" x14ac:dyDescent="0.25">
      <c r="A65" s="9" t="s">
        <v>86</v>
      </c>
      <c r="B65" s="14" t="s">
        <v>87</v>
      </c>
      <c r="C65" s="10" t="s">
        <v>11</v>
      </c>
      <c r="D65" s="18">
        <v>8.7100000000000009</v>
      </c>
      <c r="E65" s="10">
        <v>3231</v>
      </c>
      <c r="F65" s="27" t="s">
        <v>33</v>
      </c>
    </row>
    <row r="66" spans="1:6" ht="27" customHeight="1" thickBot="1" x14ac:dyDescent="0.3">
      <c r="A66" s="22" t="s">
        <v>13</v>
      </c>
      <c r="B66" s="23"/>
      <c r="C66" s="24"/>
      <c r="D66" s="25">
        <f>SUM(D65:D65)</f>
        <v>8.7100000000000009</v>
      </c>
      <c r="E66" s="24"/>
      <c r="F66" s="26"/>
    </row>
    <row r="67" spans="1:6" x14ac:dyDescent="0.25">
      <c r="A67" s="9" t="s">
        <v>88</v>
      </c>
      <c r="B67" s="14" t="s">
        <v>89</v>
      </c>
      <c r="C67" s="10" t="s">
        <v>32</v>
      </c>
      <c r="D67" s="18">
        <v>200</v>
      </c>
      <c r="E67" s="10">
        <v>3299</v>
      </c>
      <c r="F67" s="27" t="s">
        <v>16</v>
      </c>
    </row>
    <row r="68" spans="1:6" ht="27" customHeight="1" thickBot="1" x14ac:dyDescent="0.3">
      <c r="A68" s="22" t="s">
        <v>13</v>
      </c>
      <c r="B68" s="23"/>
      <c r="C68" s="24"/>
      <c r="D68" s="25">
        <f>SUM(D67:D67)</f>
        <v>200</v>
      </c>
      <c r="E68" s="24"/>
      <c r="F68" s="26"/>
    </row>
    <row r="69" spans="1:6" x14ac:dyDescent="0.25">
      <c r="A69" s="9" t="s">
        <v>90</v>
      </c>
      <c r="B69" s="14" t="s">
        <v>91</v>
      </c>
      <c r="C69" s="10" t="s">
        <v>92</v>
      </c>
      <c r="D69" s="18">
        <v>5092.8500000000004</v>
      </c>
      <c r="E69" s="10">
        <v>3223</v>
      </c>
      <c r="F69" s="27" t="s">
        <v>65</v>
      </c>
    </row>
    <row r="70" spans="1:6" ht="27" customHeight="1" thickBot="1" x14ac:dyDescent="0.3">
      <c r="A70" s="22" t="s">
        <v>13</v>
      </c>
      <c r="B70" s="23"/>
      <c r="C70" s="24"/>
      <c r="D70" s="25">
        <f>SUM(D69:D69)</f>
        <v>5092.8500000000004</v>
      </c>
      <c r="E70" s="24"/>
      <c r="F70" s="26"/>
    </row>
    <row r="71" spans="1:6" x14ac:dyDescent="0.25">
      <c r="A71" s="9" t="s">
        <v>93</v>
      </c>
      <c r="B71" s="14" t="s">
        <v>94</v>
      </c>
      <c r="C71" s="10" t="s">
        <v>32</v>
      </c>
      <c r="D71" s="18">
        <v>125.33</v>
      </c>
      <c r="E71" s="10">
        <v>3221</v>
      </c>
      <c r="F71" s="27" t="s">
        <v>12</v>
      </c>
    </row>
    <row r="72" spans="1:6" x14ac:dyDescent="0.25">
      <c r="A72" s="9"/>
      <c r="B72" s="14"/>
      <c r="C72" s="10"/>
      <c r="D72" s="18">
        <v>214.19</v>
      </c>
      <c r="E72" s="10">
        <v>3222</v>
      </c>
      <c r="F72" s="28" t="s">
        <v>36</v>
      </c>
    </row>
    <row r="73" spans="1:6" ht="27" customHeight="1" thickBot="1" x14ac:dyDescent="0.3">
      <c r="A73" s="22" t="s">
        <v>13</v>
      </c>
      <c r="B73" s="23"/>
      <c r="C73" s="24"/>
      <c r="D73" s="25">
        <f>SUM(D71:D72)</f>
        <v>339.52</v>
      </c>
      <c r="E73" s="24"/>
      <c r="F73" s="26"/>
    </row>
    <row r="74" spans="1:6" x14ac:dyDescent="0.25">
      <c r="A74" s="9" t="s">
        <v>95</v>
      </c>
      <c r="B74" s="14" t="s">
        <v>96</v>
      </c>
      <c r="C74" s="10" t="s">
        <v>97</v>
      </c>
      <c r="D74" s="18">
        <v>212.36</v>
      </c>
      <c r="E74" s="10">
        <v>3238</v>
      </c>
      <c r="F74" s="27" t="s">
        <v>55</v>
      </c>
    </row>
    <row r="75" spans="1:6" ht="27" customHeight="1" thickBot="1" x14ac:dyDescent="0.3">
      <c r="A75" s="22" t="s">
        <v>13</v>
      </c>
      <c r="B75" s="23"/>
      <c r="C75" s="24"/>
      <c r="D75" s="25">
        <f>SUM(D74:D74)</f>
        <v>212.36</v>
      </c>
      <c r="E75" s="24"/>
      <c r="F75" s="26"/>
    </row>
    <row r="76" spans="1:6" x14ac:dyDescent="0.25">
      <c r="A76" s="9" t="s">
        <v>197</v>
      </c>
      <c r="B76" s="14" t="s">
        <v>98</v>
      </c>
      <c r="C76" s="10" t="s">
        <v>99</v>
      </c>
      <c r="D76" s="18">
        <v>132.72999999999999</v>
      </c>
      <c r="E76" s="10">
        <v>3237</v>
      </c>
      <c r="F76" s="27" t="s">
        <v>100</v>
      </c>
    </row>
    <row r="77" spans="1:6" ht="27" customHeight="1" thickBot="1" x14ac:dyDescent="0.3">
      <c r="A77" s="22" t="s">
        <v>13</v>
      </c>
      <c r="B77" s="23"/>
      <c r="C77" s="24"/>
      <c r="D77" s="25">
        <f>SUM(D76:D76)</f>
        <v>132.72999999999999</v>
      </c>
      <c r="E77" s="24"/>
      <c r="F77" s="26"/>
    </row>
    <row r="78" spans="1:6" x14ac:dyDescent="0.25">
      <c r="A78" s="9" t="s">
        <v>101</v>
      </c>
      <c r="B78" s="14" t="s">
        <v>102</v>
      </c>
      <c r="C78" s="10" t="s">
        <v>32</v>
      </c>
      <c r="D78" s="18">
        <v>530</v>
      </c>
      <c r="E78" s="10">
        <v>3237</v>
      </c>
      <c r="F78" s="27" t="s">
        <v>100</v>
      </c>
    </row>
    <row r="79" spans="1:6" ht="27" customHeight="1" thickBot="1" x14ac:dyDescent="0.3">
      <c r="A79" s="22" t="s">
        <v>13</v>
      </c>
      <c r="B79" s="23"/>
      <c r="C79" s="24"/>
      <c r="D79" s="25">
        <f>SUM(D78:D78)</f>
        <v>530</v>
      </c>
      <c r="E79" s="24"/>
      <c r="F79" s="26"/>
    </row>
    <row r="80" spans="1:6" x14ac:dyDescent="0.25">
      <c r="A80" s="9" t="s">
        <v>103</v>
      </c>
      <c r="B80" s="14" t="s">
        <v>104</v>
      </c>
      <c r="C80" s="10" t="s">
        <v>105</v>
      </c>
      <c r="D80" s="18">
        <v>119.25</v>
      </c>
      <c r="E80" s="10">
        <v>3221</v>
      </c>
      <c r="F80" s="27" t="s">
        <v>12</v>
      </c>
    </row>
    <row r="81" spans="1:6" ht="27" customHeight="1" thickBot="1" x14ac:dyDescent="0.3">
      <c r="A81" s="22" t="s">
        <v>13</v>
      </c>
      <c r="B81" s="23"/>
      <c r="C81" s="24"/>
      <c r="D81" s="25">
        <f>SUM(D80:D80)</f>
        <v>119.25</v>
      </c>
      <c r="E81" s="24"/>
      <c r="F81" s="26"/>
    </row>
    <row r="82" spans="1:6" x14ac:dyDescent="0.25">
      <c r="A82" s="9" t="s">
        <v>106</v>
      </c>
      <c r="B82" s="14" t="s">
        <v>107</v>
      </c>
      <c r="C82" s="10" t="s">
        <v>11</v>
      </c>
      <c r="D82" s="18">
        <v>796.48</v>
      </c>
      <c r="E82" s="10">
        <v>3234</v>
      </c>
      <c r="F82" s="27" t="s">
        <v>19</v>
      </c>
    </row>
    <row r="83" spans="1:6" ht="27" customHeight="1" thickBot="1" x14ac:dyDescent="0.3">
      <c r="A83" s="22" t="s">
        <v>13</v>
      </c>
      <c r="B83" s="23"/>
      <c r="C83" s="24"/>
      <c r="D83" s="25">
        <f>SUM(D82:D82)</f>
        <v>796.48</v>
      </c>
      <c r="E83" s="24"/>
      <c r="F83" s="26"/>
    </row>
    <row r="84" spans="1:6" x14ac:dyDescent="0.25">
      <c r="A84" s="9" t="s">
        <v>108</v>
      </c>
      <c r="B84" s="14" t="s">
        <v>109</v>
      </c>
      <c r="C84" s="10" t="s">
        <v>32</v>
      </c>
      <c r="D84" s="18">
        <v>586.52</v>
      </c>
      <c r="E84" s="10">
        <v>3292</v>
      </c>
      <c r="F84" s="27" t="s">
        <v>110</v>
      </c>
    </row>
    <row r="85" spans="1:6" ht="27" customHeight="1" thickBot="1" x14ac:dyDescent="0.3">
      <c r="A85" s="22" t="s">
        <v>13</v>
      </c>
      <c r="B85" s="23"/>
      <c r="C85" s="24"/>
      <c r="D85" s="25">
        <f>SUM(D84:D84)</f>
        <v>586.52</v>
      </c>
      <c r="E85" s="24"/>
      <c r="F85" s="26"/>
    </row>
    <row r="86" spans="1:6" x14ac:dyDescent="0.25">
      <c r="A86" s="9" t="s">
        <v>111</v>
      </c>
      <c r="B86" s="14" t="s">
        <v>112</v>
      </c>
      <c r="C86" s="10" t="s">
        <v>113</v>
      </c>
      <c r="D86" s="18">
        <v>58.08</v>
      </c>
      <c r="E86" s="10">
        <v>3232</v>
      </c>
      <c r="F86" s="27" t="s">
        <v>114</v>
      </c>
    </row>
    <row r="87" spans="1:6" ht="27" customHeight="1" thickBot="1" x14ac:dyDescent="0.3">
      <c r="A87" s="22" t="s">
        <v>13</v>
      </c>
      <c r="B87" s="23"/>
      <c r="C87" s="24"/>
      <c r="D87" s="25">
        <f>SUM(D86:D86)</f>
        <v>58.08</v>
      </c>
      <c r="E87" s="24"/>
      <c r="F87" s="26"/>
    </row>
    <row r="88" spans="1:6" x14ac:dyDescent="0.25">
      <c r="A88" s="9" t="s">
        <v>115</v>
      </c>
      <c r="B88" s="14" t="s">
        <v>116</v>
      </c>
      <c r="C88" s="10" t="s">
        <v>11</v>
      </c>
      <c r="D88" s="18">
        <v>35.119999999999997</v>
      </c>
      <c r="E88" s="10">
        <v>3221</v>
      </c>
      <c r="F88" s="27" t="s">
        <v>12</v>
      </c>
    </row>
    <row r="89" spans="1:6" ht="27" customHeight="1" thickBot="1" x14ac:dyDescent="0.3">
      <c r="A89" s="22" t="s">
        <v>13</v>
      </c>
      <c r="B89" s="23"/>
      <c r="C89" s="24"/>
      <c r="D89" s="25">
        <f>SUM(D88:D88)</f>
        <v>35.119999999999997</v>
      </c>
      <c r="E89" s="24"/>
      <c r="F89" s="26"/>
    </row>
    <row r="90" spans="1:6" x14ac:dyDescent="0.25">
      <c r="A90" s="9" t="s">
        <v>117</v>
      </c>
      <c r="B90" s="14" t="s">
        <v>118</v>
      </c>
      <c r="C90" s="10" t="s">
        <v>32</v>
      </c>
      <c r="D90" s="18">
        <v>138.88</v>
      </c>
      <c r="E90" s="10">
        <v>3221</v>
      </c>
      <c r="F90" s="27" t="s">
        <v>12</v>
      </c>
    </row>
    <row r="91" spans="1:6" ht="27" customHeight="1" thickBot="1" x14ac:dyDescent="0.3">
      <c r="A91" s="22" t="s">
        <v>13</v>
      </c>
      <c r="B91" s="23"/>
      <c r="C91" s="24"/>
      <c r="D91" s="25">
        <f>SUM(D90:D90)</f>
        <v>138.88</v>
      </c>
      <c r="E91" s="24"/>
      <c r="F91" s="26"/>
    </row>
    <row r="92" spans="1:6" x14ac:dyDescent="0.25">
      <c r="A92" s="9" t="s">
        <v>119</v>
      </c>
      <c r="B92" s="14" t="s">
        <v>120</v>
      </c>
      <c r="C92" s="10" t="s">
        <v>11</v>
      </c>
      <c r="D92" s="18">
        <v>5.18</v>
      </c>
      <c r="E92" s="10">
        <v>3224</v>
      </c>
      <c r="F92" s="27" t="s">
        <v>68</v>
      </c>
    </row>
    <row r="93" spans="1:6" ht="27" customHeight="1" thickBot="1" x14ac:dyDescent="0.3">
      <c r="A93" s="22" t="s">
        <v>13</v>
      </c>
      <c r="B93" s="23"/>
      <c r="C93" s="24"/>
      <c r="D93" s="25">
        <f>SUM(D92:D92)</f>
        <v>5.18</v>
      </c>
      <c r="E93" s="24"/>
      <c r="F93" s="26"/>
    </row>
    <row r="94" spans="1:6" x14ac:dyDescent="0.25">
      <c r="A94" s="9" t="s">
        <v>121</v>
      </c>
      <c r="B94" s="14" t="s">
        <v>122</v>
      </c>
      <c r="C94" s="10" t="s">
        <v>123</v>
      </c>
      <c r="D94" s="18">
        <v>723</v>
      </c>
      <c r="E94" s="10">
        <v>3299</v>
      </c>
      <c r="F94" s="27" t="s">
        <v>16</v>
      </c>
    </row>
    <row r="95" spans="1:6" ht="27" customHeight="1" thickBot="1" x14ac:dyDescent="0.3">
      <c r="A95" s="22" t="s">
        <v>13</v>
      </c>
      <c r="B95" s="23"/>
      <c r="C95" s="24"/>
      <c r="D95" s="25">
        <f>SUM(D94:D94)</f>
        <v>723</v>
      </c>
      <c r="E95" s="24"/>
      <c r="F95" s="26"/>
    </row>
    <row r="96" spans="1:6" x14ac:dyDescent="0.25">
      <c r="A96" s="9" t="s">
        <v>163</v>
      </c>
      <c r="B96" s="14" t="s">
        <v>164</v>
      </c>
      <c r="C96" s="10" t="s">
        <v>105</v>
      </c>
      <c r="D96" s="18">
        <v>59.14</v>
      </c>
      <c r="E96" s="10">
        <v>3293</v>
      </c>
      <c r="F96" s="27" t="s">
        <v>136</v>
      </c>
    </row>
    <row r="97" spans="1:6" ht="27" customHeight="1" thickBot="1" x14ac:dyDescent="0.3">
      <c r="A97" s="22" t="s">
        <v>13</v>
      </c>
      <c r="B97" s="23"/>
      <c r="C97" s="24"/>
      <c r="D97" s="25">
        <v>59.14</v>
      </c>
      <c r="E97" s="24"/>
      <c r="F97" s="26"/>
    </row>
    <row r="98" spans="1:6" x14ac:dyDescent="0.25">
      <c r="A98" s="9" t="s">
        <v>198</v>
      </c>
      <c r="B98" s="14" t="s">
        <v>124</v>
      </c>
      <c r="C98" s="10" t="s">
        <v>32</v>
      </c>
      <c r="D98" s="18">
        <v>14.4</v>
      </c>
      <c r="E98" s="10">
        <v>3299</v>
      </c>
      <c r="F98" s="27" t="s">
        <v>16</v>
      </c>
    </row>
    <row r="99" spans="1:6" ht="27" customHeight="1" thickBot="1" x14ac:dyDescent="0.3">
      <c r="A99" s="22" t="s">
        <v>13</v>
      </c>
      <c r="B99" s="23"/>
      <c r="C99" s="24"/>
      <c r="D99" s="25">
        <f>SUM(D98:D98)</f>
        <v>14.4</v>
      </c>
      <c r="E99" s="24"/>
      <c r="F99" s="26"/>
    </row>
    <row r="100" spans="1:6" x14ac:dyDescent="0.25">
      <c r="A100" s="9" t="s">
        <v>199</v>
      </c>
      <c r="B100" s="14" t="s">
        <v>125</v>
      </c>
      <c r="C100" s="10" t="s">
        <v>32</v>
      </c>
      <c r="D100" s="18">
        <v>97.2</v>
      </c>
      <c r="E100" s="10">
        <v>3222</v>
      </c>
      <c r="F100" s="27" t="s">
        <v>36</v>
      </c>
    </row>
    <row r="101" spans="1:6" ht="27" customHeight="1" thickBot="1" x14ac:dyDescent="0.3">
      <c r="A101" s="22" t="s">
        <v>13</v>
      </c>
      <c r="B101" s="23"/>
      <c r="C101" s="24"/>
      <c r="D101" s="25">
        <f>SUM(D100:D100)</f>
        <v>97.2</v>
      </c>
      <c r="E101" s="24"/>
      <c r="F101" s="26"/>
    </row>
    <row r="102" spans="1:6" x14ac:dyDescent="0.25">
      <c r="A102" s="9" t="s">
        <v>126</v>
      </c>
      <c r="B102" s="14" t="s">
        <v>127</v>
      </c>
      <c r="C102" s="10" t="s">
        <v>32</v>
      </c>
      <c r="D102" s="18">
        <v>30.88</v>
      </c>
      <c r="E102" s="10">
        <v>3299</v>
      </c>
      <c r="F102" s="27" t="s">
        <v>16</v>
      </c>
    </row>
    <row r="103" spans="1:6" ht="27" customHeight="1" thickBot="1" x14ac:dyDescent="0.3">
      <c r="A103" s="22" t="s">
        <v>13</v>
      </c>
      <c r="B103" s="23"/>
      <c r="C103" s="24"/>
      <c r="D103" s="25">
        <f>SUM(D102:D102)</f>
        <v>30.88</v>
      </c>
      <c r="E103" s="24"/>
      <c r="F103" s="26"/>
    </row>
    <row r="104" spans="1:6" x14ac:dyDescent="0.25">
      <c r="A104" s="9" t="s">
        <v>128</v>
      </c>
      <c r="B104" s="14" t="s">
        <v>129</v>
      </c>
      <c r="C104" s="10" t="s">
        <v>130</v>
      </c>
      <c r="D104" s="18">
        <v>34.5</v>
      </c>
      <c r="E104" s="10">
        <v>3299</v>
      </c>
      <c r="F104" s="27" t="s">
        <v>16</v>
      </c>
    </row>
    <row r="105" spans="1:6" ht="27" customHeight="1" thickBot="1" x14ac:dyDescent="0.3">
      <c r="A105" s="22" t="s">
        <v>13</v>
      </c>
      <c r="B105" s="23"/>
      <c r="C105" s="24"/>
      <c r="D105" s="25">
        <f>SUM(D104:D104)</f>
        <v>34.5</v>
      </c>
      <c r="E105" s="24"/>
      <c r="F105" s="26"/>
    </row>
    <row r="106" spans="1:6" x14ac:dyDescent="0.25">
      <c r="A106" s="9" t="s">
        <v>131</v>
      </c>
      <c r="B106" s="14" t="s">
        <v>132</v>
      </c>
      <c r="C106" s="10" t="s">
        <v>133</v>
      </c>
      <c r="D106" s="18">
        <v>21.55</v>
      </c>
      <c r="E106" s="10">
        <v>3224</v>
      </c>
      <c r="F106" s="27" t="s">
        <v>68</v>
      </c>
    </row>
    <row r="107" spans="1:6" ht="27" customHeight="1" thickBot="1" x14ac:dyDescent="0.3">
      <c r="A107" s="22" t="s">
        <v>13</v>
      </c>
      <c r="B107" s="23"/>
      <c r="C107" s="24"/>
      <c r="D107" s="25">
        <f>SUM(D106:D106)</f>
        <v>21.55</v>
      </c>
      <c r="E107" s="24"/>
      <c r="F107" s="26"/>
    </row>
    <row r="108" spans="1:6" x14ac:dyDescent="0.25">
      <c r="A108" s="9" t="s">
        <v>161</v>
      </c>
      <c r="B108" s="14" t="s">
        <v>162</v>
      </c>
      <c r="C108" s="10" t="s">
        <v>32</v>
      </c>
      <c r="D108" s="18">
        <v>26.55</v>
      </c>
      <c r="E108" s="10">
        <v>3293</v>
      </c>
      <c r="F108" s="27" t="s">
        <v>136</v>
      </c>
    </row>
    <row r="109" spans="1:6" x14ac:dyDescent="0.25">
      <c r="A109" s="9"/>
      <c r="B109" s="14"/>
      <c r="C109" s="10"/>
      <c r="D109" s="18">
        <f>77.14+61.4</f>
        <v>138.54</v>
      </c>
      <c r="E109" s="10">
        <v>3299</v>
      </c>
      <c r="F109" s="28" t="s">
        <v>16</v>
      </c>
    </row>
    <row r="110" spans="1:6" ht="27" customHeight="1" thickBot="1" x14ac:dyDescent="0.3">
      <c r="A110" s="22" t="s">
        <v>13</v>
      </c>
      <c r="B110" s="23"/>
      <c r="C110" s="24"/>
      <c r="D110" s="25">
        <f>SUM(D108:D109)</f>
        <v>165.09</v>
      </c>
      <c r="E110" s="24"/>
      <c r="F110" s="26"/>
    </row>
    <row r="111" spans="1:6" x14ac:dyDescent="0.25">
      <c r="A111" s="9" t="s">
        <v>142</v>
      </c>
      <c r="B111" s="14" t="s">
        <v>143</v>
      </c>
      <c r="C111" s="10" t="s">
        <v>144</v>
      </c>
      <c r="D111" s="18">
        <v>178</v>
      </c>
      <c r="E111" s="10">
        <v>3211</v>
      </c>
      <c r="F111" s="27" t="s">
        <v>134</v>
      </c>
    </row>
    <row r="112" spans="1:6" ht="27" customHeight="1" thickBot="1" x14ac:dyDescent="0.3">
      <c r="A112" s="22" t="s">
        <v>13</v>
      </c>
      <c r="B112" s="23"/>
      <c r="C112" s="24"/>
      <c r="D112" s="25">
        <v>178</v>
      </c>
      <c r="E112" s="24"/>
      <c r="F112" s="26"/>
    </row>
    <row r="113" spans="1:6" x14ac:dyDescent="0.25">
      <c r="A113" s="9" t="s">
        <v>145</v>
      </c>
      <c r="B113" s="14" t="s">
        <v>146</v>
      </c>
      <c r="C113" s="10" t="s">
        <v>147</v>
      </c>
      <c r="D113" s="18">
        <v>251.68</v>
      </c>
      <c r="E113" s="10">
        <v>3225</v>
      </c>
      <c r="F113" s="27" t="s">
        <v>60</v>
      </c>
    </row>
    <row r="114" spans="1:6" ht="27" customHeight="1" thickBot="1" x14ac:dyDescent="0.3">
      <c r="A114" s="22" t="s">
        <v>13</v>
      </c>
      <c r="B114" s="23"/>
      <c r="C114" s="24"/>
      <c r="D114" s="25">
        <v>251.68</v>
      </c>
      <c r="E114" s="24"/>
      <c r="F114" s="26"/>
    </row>
    <row r="115" spans="1:6" x14ac:dyDescent="0.25">
      <c r="A115" s="9" t="s">
        <v>148</v>
      </c>
      <c r="B115" s="14" t="s">
        <v>149</v>
      </c>
      <c r="C115" s="10" t="s">
        <v>11</v>
      </c>
      <c r="D115" s="18">
        <v>1878.73</v>
      </c>
      <c r="E115" s="10">
        <v>4227</v>
      </c>
      <c r="F115" s="27" t="s">
        <v>150</v>
      </c>
    </row>
    <row r="116" spans="1:6" ht="27" customHeight="1" thickBot="1" x14ac:dyDescent="0.3">
      <c r="A116" s="22" t="s">
        <v>13</v>
      </c>
      <c r="B116" s="23"/>
      <c r="C116" s="24"/>
      <c r="D116" s="25">
        <v>1878.73</v>
      </c>
      <c r="E116" s="24"/>
      <c r="F116" s="26"/>
    </row>
    <row r="117" spans="1:6" x14ac:dyDescent="0.25">
      <c r="A117" s="9" t="s">
        <v>153</v>
      </c>
      <c r="B117" s="14" t="s">
        <v>154</v>
      </c>
      <c r="C117" s="10" t="s">
        <v>11</v>
      </c>
      <c r="D117" s="18">
        <f>46+4+6.8</f>
        <v>56.8</v>
      </c>
      <c r="E117" s="10">
        <v>3221</v>
      </c>
      <c r="F117" s="27" t="s">
        <v>12</v>
      </c>
    </row>
    <row r="118" spans="1:6" ht="27" customHeight="1" thickBot="1" x14ac:dyDescent="0.3">
      <c r="A118" s="22" t="s">
        <v>13</v>
      </c>
      <c r="B118" s="23"/>
      <c r="C118" s="24"/>
      <c r="D118" s="25">
        <v>56.8</v>
      </c>
      <c r="E118" s="24"/>
      <c r="F118" s="26"/>
    </row>
    <row r="119" spans="1:6" x14ac:dyDescent="0.25">
      <c r="A119" s="9" t="s">
        <v>151</v>
      </c>
      <c r="B119" s="14" t="s">
        <v>152</v>
      </c>
      <c r="C119" s="10" t="s">
        <v>32</v>
      </c>
      <c r="D119" s="18">
        <v>4.9800000000000004</v>
      </c>
      <c r="E119" s="10">
        <v>3221</v>
      </c>
      <c r="F119" s="27" t="s">
        <v>12</v>
      </c>
    </row>
    <row r="120" spans="1:6" ht="27" customHeight="1" thickBot="1" x14ac:dyDescent="0.3">
      <c r="A120" s="22" t="s">
        <v>13</v>
      </c>
      <c r="B120" s="23"/>
      <c r="C120" s="24"/>
      <c r="D120" s="25"/>
      <c r="E120" s="24"/>
      <c r="F120" s="26"/>
    </row>
    <row r="121" spans="1:6" x14ac:dyDescent="0.25">
      <c r="A121" s="9" t="s">
        <v>155</v>
      </c>
      <c r="B121" s="14" t="s">
        <v>156</v>
      </c>
      <c r="C121" s="10" t="s">
        <v>32</v>
      </c>
      <c r="D121" s="18">
        <v>25</v>
      </c>
      <c r="E121" s="10">
        <v>3222</v>
      </c>
      <c r="F121" s="27" t="s">
        <v>36</v>
      </c>
    </row>
    <row r="122" spans="1:6" ht="27" customHeight="1" thickBot="1" x14ac:dyDescent="0.3">
      <c r="A122" s="22" t="s">
        <v>13</v>
      </c>
      <c r="B122" s="23"/>
      <c r="C122" s="24"/>
      <c r="D122" s="25">
        <v>25</v>
      </c>
      <c r="E122" s="24"/>
      <c r="F122" s="26"/>
    </row>
    <row r="123" spans="1:6" x14ac:dyDescent="0.25">
      <c r="A123" s="9" t="s">
        <v>157</v>
      </c>
      <c r="B123" s="14" t="s">
        <v>158</v>
      </c>
      <c r="C123" s="10" t="s">
        <v>32</v>
      </c>
      <c r="D123" s="18">
        <v>130</v>
      </c>
      <c r="E123" s="10">
        <v>3227</v>
      </c>
      <c r="F123" s="27" t="s">
        <v>135</v>
      </c>
    </row>
    <row r="124" spans="1:6" ht="27" customHeight="1" thickBot="1" x14ac:dyDescent="0.3">
      <c r="A124" s="22" t="s">
        <v>13</v>
      </c>
      <c r="B124" s="23"/>
      <c r="C124" s="24"/>
      <c r="D124" s="25">
        <v>130</v>
      </c>
      <c r="E124" s="24"/>
      <c r="F124" s="26"/>
    </row>
    <row r="125" spans="1:6" x14ac:dyDescent="0.25">
      <c r="A125" s="9" t="s">
        <v>159</v>
      </c>
      <c r="B125" s="14" t="s">
        <v>160</v>
      </c>
      <c r="C125" s="10" t="s">
        <v>11</v>
      </c>
      <c r="D125" s="18">
        <v>64.3</v>
      </c>
      <c r="E125" s="10">
        <v>3293</v>
      </c>
      <c r="F125" s="27" t="s">
        <v>136</v>
      </c>
    </row>
    <row r="126" spans="1:6" ht="27" customHeight="1" thickBot="1" x14ac:dyDescent="0.3">
      <c r="A126" s="22" t="s">
        <v>13</v>
      </c>
      <c r="B126" s="23"/>
      <c r="C126" s="24"/>
      <c r="D126" s="25">
        <v>64.3</v>
      </c>
      <c r="E126" s="24"/>
      <c r="F126" s="26"/>
    </row>
    <row r="127" spans="1:6" x14ac:dyDescent="0.25">
      <c r="A127" s="9" t="s">
        <v>165</v>
      </c>
      <c r="B127" s="14">
        <v>13530500143</v>
      </c>
      <c r="C127" s="10" t="s">
        <v>32</v>
      </c>
      <c r="D127" s="18">
        <v>547.5</v>
      </c>
      <c r="E127" s="10">
        <v>3296</v>
      </c>
      <c r="F127" s="27" t="s">
        <v>166</v>
      </c>
    </row>
    <row r="128" spans="1:6" x14ac:dyDescent="0.25">
      <c r="A128" s="9"/>
      <c r="B128" s="14"/>
      <c r="C128" s="10"/>
      <c r="D128" s="18">
        <v>8.66</v>
      </c>
      <c r="E128" s="10">
        <v>3433</v>
      </c>
      <c r="F128" s="28" t="s">
        <v>138</v>
      </c>
    </row>
    <row r="129" spans="1:6" ht="27" customHeight="1" thickBot="1" x14ac:dyDescent="0.3">
      <c r="A129" s="22" t="s">
        <v>13</v>
      </c>
      <c r="B129" s="23"/>
      <c r="C129" s="24"/>
      <c r="D129" s="25">
        <f>D127+D128</f>
        <v>556.16</v>
      </c>
      <c r="E129" s="24"/>
      <c r="F129" s="26"/>
    </row>
    <row r="130" spans="1:6" ht="30" x14ac:dyDescent="0.25">
      <c r="A130" s="9" t="s">
        <v>167</v>
      </c>
      <c r="B130" s="14"/>
      <c r="C130" s="10"/>
      <c r="D130" s="18">
        <v>134.71</v>
      </c>
      <c r="E130" s="10">
        <v>3237</v>
      </c>
      <c r="F130" s="29" t="s">
        <v>168</v>
      </c>
    </row>
    <row r="131" spans="1:6" ht="27" customHeight="1" thickBot="1" x14ac:dyDescent="0.3">
      <c r="A131" s="22" t="s">
        <v>13</v>
      </c>
      <c r="B131" s="23"/>
      <c r="C131" s="24"/>
      <c r="D131" s="25">
        <v>134.71</v>
      </c>
      <c r="E131" s="24"/>
      <c r="F131" s="26"/>
    </row>
    <row r="132" spans="1:6" x14ac:dyDescent="0.25">
      <c r="A132" s="9" t="s">
        <v>169</v>
      </c>
      <c r="B132" s="14" t="s">
        <v>170</v>
      </c>
      <c r="C132" s="10" t="s">
        <v>171</v>
      </c>
      <c r="D132" s="18">
        <v>41.4</v>
      </c>
      <c r="E132" s="10">
        <v>3299</v>
      </c>
      <c r="F132" s="27" t="s">
        <v>16</v>
      </c>
    </row>
    <row r="133" spans="1:6" ht="27" customHeight="1" thickBot="1" x14ac:dyDescent="0.3">
      <c r="A133" s="22" t="s">
        <v>13</v>
      </c>
      <c r="B133" s="23"/>
      <c r="C133" s="24"/>
      <c r="D133" s="25">
        <v>41.4</v>
      </c>
      <c r="E133" s="24"/>
      <c r="F133" s="26"/>
    </row>
    <row r="134" spans="1:6" x14ac:dyDescent="0.25">
      <c r="A134" s="9" t="s">
        <v>172</v>
      </c>
      <c r="B134" s="14" t="s">
        <v>173</v>
      </c>
      <c r="C134" s="10" t="s">
        <v>32</v>
      </c>
      <c r="D134" s="18">
        <v>25</v>
      </c>
      <c r="E134" s="10">
        <v>3299</v>
      </c>
      <c r="F134" s="27" t="s">
        <v>16</v>
      </c>
    </row>
    <row r="135" spans="1:6" ht="27" customHeight="1" thickBot="1" x14ac:dyDescent="0.3">
      <c r="A135" s="22" t="s">
        <v>13</v>
      </c>
      <c r="B135" s="23"/>
      <c r="C135" s="24"/>
      <c r="D135" s="25">
        <v>25</v>
      </c>
      <c r="E135" s="24"/>
      <c r="F135" s="26"/>
    </row>
    <row r="136" spans="1:6" x14ac:dyDescent="0.25">
      <c r="A136" s="9" t="s">
        <v>174</v>
      </c>
      <c r="B136" s="14" t="s">
        <v>175</v>
      </c>
      <c r="C136" s="10" t="s">
        <v>32</v>
      </c>
      <c r="D136" s="18">
        <v>115.6</v>
      </c>
      <c r="E136" s="10">
        <v>3299</v>
      </c>
      <c r="F136" s="27" t="s">
        <v>16</v>
      </c>
    </row>
    <row r="137" spans="1:6" ht="27" customHeight="1" thickBot="1" x14ac:dyDescent="0.3">
      <c r="A137" s="22" t="s">
        <v>13</v>
      </c>
      <c r="B137" s="23"/>
      <c r="C137" s="24"/>
      <c r="D137" s="25">
        <v>115.6</v>
      </c>
      <c r="E137" s="24"/>
      <c r="F137" s="26"/>
    </row>
    <row r="138" spans="1:6" x14ac:dyDescent="0.25">
      <c r="A138" s="9" t="s">
        <v>176</v>
      </c>
      <c r="B138" s="14" t="s">
        <v>177</v>
      </c>
      <c r="C138" s="10" t="s">
        <v>11</v>
      </c>
      <c r="D138" s="18">
        <v>46.8</v>
      </c>
      <c r="E138" s="10">
        <v>3299</v>
      </c>
      <c r="F138" s="27" t="s">
        <v>16</v>
      </c>
    </row>
    <row r="139" spans="1:6" ht="27" customHeight="1" thickBot="1" x14ac:dyDescent="0.3">
      <c r="A139" s="22" t="s">
        <v>13</v>
      </c>
      <c r="B139" s="23"/>
      <c r="C139" s="24"/>
      <c r="D139" s="25">
        <v>46.8</v>
      </c>
      <c r="E139" s="24"/>
      <c r="F139" s="26"/>
    </row>
    <row r="140" spans="1:6" x14ac:dyDescent="0.25">
      <c r="A140" s="9" t="s">
        <v>178</v>
      </c>
      <c r="B140" s="14">
        <v>92963223473</v>
      </c>
      <c r="C140" s="10" t="s">
        <v>32</v>
      </c>
      <c r="D140" s="18">
        <v>165.68</v>
      </c>
      <c r="E140" s="10">
        <v>3431</v>
      </c>
      <c r="F140" s="27" t="s">
        <v>137</v>
      </c>
    </row>
    <row r="141" spans="1:6" ht="27" customHeight="1" thickBot="1" x14ac:dyDescent="0.3">
      <c r="A141" s="22" t="s">
        <v>13</v>
      </c>
      <c r="B141" s="23"/>
      <c r="C141" s="24"/>
      <c r="D141" s="25">
        <v>165.68</v>
      </c>
      <c r="E141" s="24"/>
      <c r="F141" s="26"/>
    </row>
    <row r="142" spans="1:6" x14ac:dyDescent="0.25">
      <c r="A142" s="9" t="s">
        <v>200</v>
      </c>
      <c r="B142" s="14" t="s">
        <v>201</v>
      </c>
      <c r="C142" s="10" t="s">
        <v>32</v>
      </c>
      <c r="D142" s="18">
        <v>336</v>
      </c>
      <c r="E142" s="10">
        <v>3295</v>
      </c>
      <c r="F142" s="27" t="s">
        <v>202</v>
      </c>
    </row>
    <row r="143" spans="1:6" ht="27" customHeight="1" thickBot="1" x14ac:dyDescent="0.3">
      <c r="A143" s="22" t="s">
        <v>13</v>
      </c>
      <c r="B143" s="23"/>
      <c r="C143" s="24"/>
      <c r="D143" s="25">
        <v>336</v>
      </c>
      <c r="E143" s="24"/>
      <c r="F143" s="26"/>
    </row>
    <row r="144" spans="1:6" ht="27" customHeight="1" thickBot="1" x14ac:dyDescent="0.3">
      <c r="A144" s="22"/>
      <c r="B144" s="23"/>
      <c r="C144" s="24"/>
      <c r="D144" s="25"/>
      <c r="E144" s="24"/>
      <c r="F144" s="26"/>
    </row>
    <row r="145" spans="1:6" ht="21" customHeight="1" thickBot="1" x14ac:dyDescent="0.3">
      <c r="A145" s="22" t="s">
        <v>139</v>
      </c>
      <c r="B145" s="23"/>
      <c r="C145" s="24"/>
      <c r="D145" s="25">
        <f>SUM(D7:D143)/2</f>
        <v>24092.130000000019</v>
      </c>
      <c r="E145" s="24"/>
      <c r="F145" s="26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F20" sqref="F20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179</v>
      </c>
    </row>
    <row r="3" spans="1:2" ht="15.75" x14ac:dyDescent="0.25">
      <c r="A3" s="38" t="s">
        <v>180</v>
      </c>
      <c r="B3" s="39"/>
    </row>
    <row r="5" spans="1:2" ht="15.75" x14ac:dyDescent="0.25">
      <c r="A5" s="30" t="s">
        <v>196</v>
      </c>
    </row>
    <row r="7" spans="1:2" x14ac:dyDescent="0.25">
      <c r="A7" s="31" t="s">
        <v>181</v>
      </c>
      <c r="B7" s="32" t="s">
        <v>182</v>
      </c>
    </row>
    <row r="8" spans="1:2" x14ac:dyDescent="0.25">
      <c r="A8" s="33">
        <v>187738.82</v>
      </c>
      <c r="B8" s="34" t="s">
        <v>183</v>
      </c>
    </row>
    <row r="9" spans="1:2" x14ac:dyDescent="0.25">
      <c r="A9" s="33">
        <v>12715.94</v>
      </c>
      <c r="B9" s="34" t="s">
        <v>184</v>
      </c>
    </row>
    <row r="10" spans="1:2" x14ac:dyDescent="0.25">
      <c r="A10" s="33">
        <v>5973.5</v>
      </c>
      <c r="B10" s="34" t="s">
        <v>185</v>
      </c>
    </row>
    <row r="11" spans="1:2" x14ac:dyDescent="0.25">
      <c r="A11" s="33">
        <v>31517.96</v>
      </c>
      <c r="B11" s="34" t="s">
        <v>186</v>
      </c>
    </row>
    <row r="12" spans="1:2" x14ac:dyDescent="0.25">
      <c r="A12" s="33">
        <v>32.04</v>
      </c>
      <c r="B12" s="34" t="s">
        <v>193</v>
      </c>
    </row>
    <row r="13" spans="1:2" x14ac:dyDescent="0.25">
      <c r="A13" s="33">
        <v>5629.65</v>
      </c>
      <c r="B13" s="34" t="s">
        <v>187</v>
      </c>
    </row>
    <row r="14" spans="1:2" x14ac:dyDescent="0.25">
      <c r="A14" s="33">
        <v>4967.7700000000004</v>
      </c>
      <c r="B14" s="34" t="s">
        <v>188</v>
      </c>
    </row>
    <row r="15" spans="1:2" x14ac:dyDescent="0.25">
      <c r="A15" s="33">
        <v>7990</v>
      </c>
      <c r="B15" s="34" t="s">
        <v>189</v>
      </c>
    </row>
    <row r="16" spans="1:2" x14ac:dyDescent="0.25">
      <c r="A16" s="33">
        <v>209.5</v>
      </c>
      <c r="B16" s="34" t="s">
        <v>190</v>
      </c>
    </row>
    <row r="17" spans="1:2" x14ac:dyDescent="0.25">
      <c r="A17" s="33">
        <v>1400</v>
      </c>
      <c r="B17" s="34" t="s">
        <v>195</v>
      </c>
    </row>
    <row r="18" spans="1:2" x14ac:dyDescent="0.25">
      <c r="A18" s="33">
        <v>921.51</v>
      </c>
      <c r="B18" s="34" t="s">
        <v>194</v>
      </c>
    </row>
    <row r="19" spans="1:2" x14ac:dyDescent="0.25">
      <c r="A19" s="33">
        <v>472.68</v>
      </c>
      <c r="B19" s="34" t="s">
        <v>191</v>
      </c>
    </row>
    <row r="20" spans="1:2" x14ac:dyDescent="0.25">
      <c r="A20" s="33"/>
      <c r="B20" s="34"/>
    </row>
    <row r="21" spans="1:2" x14ac:dyDescent="0.25">
      <c r="A21" s="35">
        <f>SUM(A8:A19)</f>
        <v>259569.37</v>
      </c>
      <c r="B21" s="36" t="s">
        <v>192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2024-05-16T10:58:29Z</dcterms:modified>
</cp:coreProperties>
</file>